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730"/>
  <workbookPr/>
  <mc:AlternateContent xmlns:mc="http://schemas.openxmlformats.org/markup-compatibility/2006">
    <mc:Choice Requires="x15">
      <x15ac:absPath xmlns:x15ac="http://schemas.microsoft.com/office/spreadsheetml/2010/11/ac" url="C:\Users\Antonija\Desktop\"/>
    </mc:Choice>
  </mc:AlternateContent>
  <xr:revisionPtr revIDLastSave="0" documentId="13_ncr:1_{2E781C9C-856C-4962-98C6-33E18D701DF9}" xr6:coauthVersionLast="45" xr6:coauthVersionMax="45" xr10:uidLastSave="{00000000-0000-0000-0000-000000000000}"/>
  <bookViews>
    <workbookView xWindow="-120" yWindow="-120" windowWidth="29040" windowHeight="15840" xr2:uid="{00000000-000D-0000-FFFF-FFFF00000000}"/>
  </bookViews>
  <sheets>
    <sheet name="Sheet1" sheetId="1" r:id="rId1"/>
  </sheets>
  <definedNames>
    <definedName name="_xlnm.Print_Area" localSheetId="0">Sheet1!$A$1:$F$727</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62" i="1" l="1"/>
  <c r="B61" i="1"/>
  <c r="B60" i="1"/>
  <c r="B59" i="1"/>
  <c r="B58" i="1"/>
  <c r="B57" i="1"/>
  <c r="B56" i="1"/>
  <c r="B55" i="1"/>
  <c r="F709" i="1"/>
  <c r="F704" i="1"/>
  <c r="F694" i="1"/>
  <c r="F698" i="1" s="1"/>
  <c r="F61" i="1" s="1"/>
  <c r="F681" i="1"/>
  <c r="F680" i="1"/>
  <c r="F675" i="1"/>
  <c r="F668" i="1"/>
  <c r="F663" i="1"/>
  <c r="F650" i="1"/>
  <c r="F644" i="1"/>
  <c r="F634" i="1"/>
  <c r="F624" i="1"/>
  <c r="F616" i="1"/>
  <c r="F599" i="1"/>
  <c r="F598" i="1"/>
  <c r="F597" i="1"/>
  <c r="F592" i="1"/>
  <c r="F585" i="1"/>
  <c r="F584" i="1"/>
  <c r="F567" i="1"/>
  <c r="F562" i="1"/>
  <c r="F554" i="1"/>
  <c r="F546" i="1"/>
  <c r="F538" i="1"/>
  <c r="F527" i="1"/>
  <c r="D516" i="1"/>
  <c r="F516" i="1" s="1"/>
  <c r="F515" i="1"/>
  <c r="F514" i="1"/>
  <c r="F509" i="1"/>
  <c r="F508" i="1"/>
  <c r="F507" i="1"/>
  <c r="F502" i="1"/>
  <c r="F501" i="1"/>
  <c r="F500" i="1"/>
  <c r="F495" i="1"/>
  <c r="F494" i="1"/>
  <c r="F493" i="1"/>
  <c r="F488" i="1"/>
  <c r="F487" i="1"/>
  <c r="F486" i="1"/>
  <c r="F481" i="1"/>
  <c r="F474" i="1"/>
  <c r="F603" i="1" s="1"/>
  <c r="F467" i="1"/>
  <c r="F461" i="1"/>
  <c r="F455" i="1"/>
  <c r="F449" i="1"/>
  <c r="F443" i="1"/>
  <c r="F437" i="1"/>
  <c r="F431" i="1"/>
  <c r="F426" i="1"/>
  <c r="F421" i="1"/>
  <c r="F416" i="1"/>
  <c r="F411" i="1"/>
  <c r="F406" i="1"/>
  <c r="F401" i="1"/>
  <c r="F396" i="1"/>
  <c r="F391" i="1"/>
  <c r="F390" i="1"/>
  <c r="F374" i="1"/>
  <c r="F369" i="1"/>
  <c r="F362" i="1"/>
  <c r="F378" i="1" s="1"/>
  <c r="F355" i="1"/>
  <c r="F377" i="1" s="1"/>
  <c r="F342" i="1"/>
  <c r="F337" i="1"/>
  <c r="F332" i="1"/>
  <c r="F323" i="1"/>
  <c r="F318" i="1"/>
  <c r="F313" i="1"/>
  <c r="F307" i="1"/>
  <c r="F297" i="1"/>
  <c r="F292" i="1"/>
  <c r="F286" i="1"/>
  <c r="F276" i="1"/>
  <c r="F271" i="1"/>
  <c r="F266" i="1"/>
  <c r="F256" i="1"/>
  <c r="F251" i="1"/>
  <c r="F246" i="1"/>
  <c r="F236" i="1"/>
  <c r="F226" i="1"/>
  <c r="F219" i="1"/>
  <c r="F208" i="1"/>
  <c r="F198" i="1"/>
  <c r="F188" i="1"/>
  <c r="F178" i="1"/>
  <c r="F173" i="1"/>
  <c r="F713" i="1" l="1"/>
  <c r="F62" i="1" s="1"/>
  <c r="F685" i="1"/>
  <c r="F684" i="1"/>
  <c r="F686" i="1" s="1"/>
  <c r="F60" i="1" s="1"/>
  <c r="F606" i="1"/>
  <c r="F602" i="1"/>
  <c r="F604" i="1"/>
  <c r="F605" i="1"/>
  <c r="F379" i="1"/>
  <c r="F380" i="1" s="1"/>
  <c r="F58" i="1" s="1"/>
  <c r="F346" i="1"/>
  <c r="F347" i="1"/>
  <c r="F181" i="1"/>
  <c r="F56" i="1" s="1"/>
  <c r="F607" i="1" l="1"/>
  <c r="F59" i="1" s="1"/>
  <c r="F348" i="1"/>
  <c r="F57" i="1" s="1"/>
  <c r="F158" i="1" l="1"/>
  <c r="F152" i="1"/>
  <c r="F151" i="1"/>
  <c r="F144" i="1"/>
  <c r="F138" i="1"/>
  <c r="F133" i="1"/>
  <c r="F127" i="1"/>
  <c r="F161" i="1" l="1"/>
  <c r="F55" i="1" s="1"/>
  <c r="E63" i="1" s="1"/>
  <c r="E64" i="1" l="1"/>
  <c r="E65" i="1" s="1"/>
</calcChain>
</file>

<file path=xl/sharedStrings.xml><?xml version="1.0" encoding="utf-8"?>
<sst xmlns="http://schemas.openxmlformats.org/spreadsheetml/2006/main" count="668" uniqueCount="441">
  <si>
    <t>Naručitelj:</t>
  </si>
  <si>
    <t>Grad Drniš, Trg Kralja Tomislava 1, 22 320 Drniš</t>
  </si>
  <si>
    <t xml:space="preserve">Izradio: </t>
  </si>
  <si>
    <t>PanGeo Projekt d.o.o., M. Haberlea 6, 10 000 Zagreb</t>
  </si>
  <si>
    <t>Projekt:</t>
  </si>
  <si>
    <t>Izvođenje radova na sanaciji odlagališta otpada "Moseć"</t>
  </si>
  <si>
    <t>Glavni projektant:</t>
  </si>
  <si>
    <t>Davor Barać, dipl. ing. građ.</t>
  </si>
  <si>
    <t>Projektant suradnik
arhitektonsko-
krajobraznog dijela:</t>
  </si>
  <si>
    <t>Datum:</t>
  </si>
  <si>
    <t>prosinac, 2018.</t>
  </si>
  <si>
    <t>ZAJEDNIČKA REKAPITULACIJA RADOVA</t>
  </si>
  <si>
    <t>Opis grupe radova</t>
  </si>
  <si>
    <t>1.</t>
  </si>
  <si>
    <t>2.</t>
  </si>
  <si>
    <t>3.</t>
  </si>
  <si>
    <t>4.</t>
  </si>
  <si>
    <t>5.</t>
  </si>
  <si>
    <t>6.</t>
  </si>
  <si>
    <t>7.</t>
  </si>
  <si>
    <t>8.</t>
  </si>
  <si>
    <t>U _______________, dana _____________ 2020.</t>
  </si>
  <si>
    <t>(ime i prezime odgovorne osobe ponuditelja)</t>
  </si>
  <si>
    <t>(potpis)</t>
  </si>
  <si>
    <t>Ugovoreno
 (kn)</t>
  </si>
  <si>
    <t>ZBIRNO:</t>
  </si>
  <si>
    <t>PDV(25%):</t>
  </si>
  <si>
    <t xml:space="preserve">SVEUKUPNO (sa PDV-om): </t>
  </si>
  <si>
    <t>Opće napomene - preambula troškovnika</t>
  </si>
  <si>
    <t>Izvođač je dužan osigurati čuvarsku službu (0 - 24 sata) od uvođenja u posao do primopredaje radova koja mora biti uključena u cijenu izvođenja radova. Također u cijenu izvođenja radova izvođač je dužan osigurati ured kontejnerskog tipa za smještaj osoblja te radni prostor za stručni nadzor i voditelja projekta. Ured gradilišta bit će dostupan sve do završetka ugovora. Demontaža i odvoz ureda idu na trošak Izvođača. Ured kontejnerskog tipa će biti vodonepropustan, zvučno izoliran, s odgovarajućom oblogom i prirodnim osvjetljenjem, biti  će opskrbljen sa grijanjem, ventilacijom i klimatizacijom, strujom, rasvjetom. Ured mora sadržavati svu opremu za rad nadzora, smještaj gradilišne dokumentacije i arhive, te održavanje gradilišnih sastanaka, uključivo stolove, stolice, stolice za goste, ormare itd.  Kontejner mora biti opremljen sanitarnim čvorom, vodom i odvodnjom, ukoliko osoblju nadzornog inženjera isto nije osigurano na drugoj poziciji unutar gradilišta. Skladištenje, postupanje i ugradnja svih materijala, opreme ili dijelova opreme mora se provoditi u skladu s uputama proizvođača koje Izvođač dostavlja prilikom predaje zahtjeva za odobrenjem određenog materijala te u skladu s uvjetima iz Glavnog projekta. Ukoliko postoji neusklađenost između uvjeta ugradnje, manipulacije i skladištenja materijala danih od proizvođača i uvjeta iz projekta, mjerodavne su upute proizvođača. Izjave o svojstvima za materijale koji će se ugrađivati tijekom izvođenja radova Izvođač je dužan dostaviti Nadzornom inženjeru prilikom predaje zahtjeva za odobrenjem materijala.  Bitne značajke materijala čije zadovoljavanje mora biti vidljivo iz Izjave o svojstvima određeni su programom kontrole i osiguranja kvalitete. Ukoliko iz Izjave o svojstvima nije moguće utvrditi da predloženi materijal/proizvod zadovoljava sve tražene bitne značajke, Izvođač je dužan dostaviti izvještaje o ispitivanju traženih bitnih značajki sukladno navedenim ili jednakovrijednim normama, provedenim od strane ovlaštenog međunarodnog ili domaćeg laboratorija.
Sve zelene površine, kao što su bankine kao i one površine, koje će se tijekom izvedbe uništiti, treba popraviti tako da zadovolje svoju namjenu. Zatravljenje provesti travama koje ne zahtijevaju posebnu njegu.</t>
  </si>
  <si>
    <t>Bitan dio krajobrazne sanacije je i održavanje tj. njega  'živog' biljnog materijala. Kvalitetna uspostava biljnog pokrivača dužnost je Izvođača radova krajobraznog uređenja.
Ovdje su sadržane obaveze Izvođača za održavanje i njegu s ciljem uspješnog provođenja krajobrazne sanacije i  uspostave zdravog biljnog  pokrivača. Njega tijekom izvođenja radova uključuje sve radove i materijale u skladu s pravilima struke - dosijavanje travnjaka koji nije izniknuo te kontrolu pojave bolesti i štetnika. 
Za uspješnost sadnje i sjetve obavezno je poštovati biološke uvjete za sadnju i sjetvu - najpovoljniji periodi za provođenje radova krajobraznog uređenja su rano proljeće (nakon odmrzavanja tla) i kasna jesen (do pojave smrzavanja tla). Za početak radova na krajobraznom uređenju (sadnja i hidrosjetva) potrebno je završiti sve građevinske radove. Ukoliko je upitan početak radova, sadnja i sjetva bi se trebale prebaciti na slijedeći pogodan period. 
Izvođač je obvezan osigurati potvrdu o podrijetlu i zdravstvenom stanju biljnog materijala (sadnice i sjeme) koji je predmet ovog troškovnika i Glavnog projekta.
Kod primopredaje građevine sve površine obuhvaćene radovima krajobraznog uređenja moraju biti kvalitetno ozelenjene što obuhvaća uspostavu zdravog travnatog pokrivača (min 90 %) te vitalne sadnice. Sve nedostatke Izvođač je dužan ukloniti o svom trošku te izvršiti zamjenu uginulog biljnog materijala u trenutku predaje građevine.</t>
  </si>
  <si>
    <t>Redni broj</t>
  </si>
  <si>
    <t>Opis</t>
  </si>
  <si>
    <t>Jedinica mjere</t>
  </si>
  <si>
    <t>Količina</t>
  </si>
  <si>
    <t>Jedinična cijena</t>
  </si>
  <si>
    <t>Ukupno</t>
  </si>
  <si>
    <t>PRIPREMNI RADOVI</t>
  </si>
  <si>
    <t>NAPOMENA: Projekt organizacije građenja</t>
  </si>
  <si>
    <t>Projekt organizacije građenja (POG) je tehničko-ekonomski elaborat kojim se definira organizacija i tehnologija građenja. Pripremni radovi obuhvaćaju sve aktivnosti, prema projektu organizacije građenja, koji su neophodni za pripremu i organizaciju gradilišta te izvođenje glavnih građevinskih i drugih radova. Koncepcija organizacije izgradnje građevinskih objekata pretpostavlja da se prije početka gradnje predvide i planiraju sve aktivnosti koje su potrebne da se građevina izgradi u skladu sa važećim zakonima i propisima, u ugovorenom roku i uz poštivanje ugovorenih ekonomsko-financijskih uvjeta. Zbog opsežnosti radova, dužine izgradnje, sudjelovanja velikog broja izvršitelja te zbog drugih specifičnosti građevine, potrebno je prethodno izraditi Projekt organizacije građenja. Projekt organizacije građenja izrađuje Izvođač u obliku koji odredi Nadzorni inženjer. Osnovni zadatak projekta organizacije građenja jest razmatranje i rješavanje organizacijskih, tehnoloških i ekonomskih problema građenja. Za izradu takvog projekta treba raspolagati svim podacima koji mogu imati utjecaja na samu gradnju, uz obvezu da radovi teku neometano, pod što povoljnijim uvjetima te završe u ugovorenom roku.</t>
  </si>
  <si>
    <t>1.1</t>
  </si>
  <si>
    <t>Geodetsko snimanje i iskolčavanje</t>
  </si>
  <si>
    <t>Radovi pokriveni ovom stavkom su detaljno opisani u poglavlju Programa kontrole i osiguranja kvalitete glavnog projekta i uključuju:</t>
  </si>
  <si>
    <t>sva potrebna geodetska snimanja i iskolčavanje svih potrebnih točaka za izvođenje radova za koje se daje ovaj cjeloviti troškovnik te sve potrebne geodetske radove za obračun količina izvedenih radova od strane osobe ovlaštene za obavljanje poslova državne izmjere i katastra nekretnina prema posebnom zakonu. U ovu stavku uključeno je i održavanje iskolčenih točaka. Stavka također uključuje i izradu zračnog foto snimka cijelog područja predmetnog odlagališta i preklop istog s geodetskom snimkom postojećeg stanja prije početka radova.</t>
  </si>
  <si>
    <t>Obračun po kompletu.</t>
  </si>
  <si>
    <t>komplet</t>
  </si>
  <si>
    <t>1.2.</t>
  </si>
  <si>
    <t>Sječa drveća i raslinja</t>
  </si>
  <si>
    <t>Radovi pokriveni ovom stavkom uključuju, ali nisu ograničeni na sječu drveća i uklanjanje ostalog raslinja sa područja izvođenja radova, uključujući i površinu postojećeg odlagališta. Stavka uključuje i utovar, transport te trajno zbrinjavanje uklonjenog raslinja.</t>
  </si>
  <si>
    <t>Obračun po m² očišćenih površina.</t>
  </si>
  <si>
    <r>
      <t>m</t>
    </r>
    <r>
      <rPr>
        <vertAlign val="superscript"/>
        <sz val="10"/>
        <rFont val="Arial"/>
        <family val="2"/>
        <charset val="238"/>
      </rPr>
      <t>2</t>
    </r>
  </si>
  <si>
    <t>1.3.</t>
  </si>
  <si>
    <t>Crpljenje vode iz građevinskih jama uslijed oborina ili u slučaju rada za vrijeme višeg nivoa podzemnih voda</t>
  </si>
  <si>
    <t>Radovi opisani unutar ove stavke uključuju osiguranje cjelokupne radne snage, materijala i opreme i provedbu svog potrebnog rada na crpljenju vode iz građevinskih jama uslijed oborina ili u slučaju rada za vrijeme višeg nivoa podzemnih voda. Ova stavka obuhvaća i crpljenje vode s površine terena prije početka radova kako bi se osigurali uvjeti za izvođenje radova.</t>
  </si>
  <si>
    <t>Obračun po vremenu ispumpavanja.</t>
  </si>
  <si>
    <t>h</t>
  </si>
  <si>
    <t>1.4.</t>
  </si>
  <si>
    <t>Probni iskopi</t>
  </si>
  <si>
    <t>Radovi pokriveni ovom stavkom uključuju nabavu sveukupne radne snage, opreme, alata i pribora za izradu probnih iskopa   na predmetnoj lokaciji prije početka radova na sanaciji i zatvaranju odlagališta, u svrhu utvrđivanja točnih količina i granica rasprostiranja otpada. Utvrđene granice otpada je potrebno ucrtati na geodetskoj podlozi i, zajedno sa utvrđenim količinama otpada, dostaviti Nadzornom inženjeru na pregled i odobrenje.</t>
  </si>
  <si>
    <t>Potrebno je izvesti minimalno 15 probnih iskopa dubine do 4 m unutar i van granice obuhvata zahvata.</t>
  </si>
  <si>
    <t>Obračun po broju izvedenih probnih iskopa.</t>
  </si>
  <si>
    <t>kom.</t>
  </si>
  <si>
    <t>1.5.</t>
  </si>
  <si>
    <t>Izvedba piezometara</t>
  </si>
  <si>
    <t>Izvedba 3 piezometra, 2 nizvodno (PZ2 i PZ3) i 1 uzvodno (PZ1) od tijela odlagališta. Dubina piezometara nizvodno od tijela odlagališta je 10 m, a piezometra uzvodno od odlagališta 20 m.</t>
  </si>
  <si>
    <t>Obračun po m' izvedenog piezometra.</t>
  </si>
  <si>
    <t xml:space="preserve">m' </t>
  </si>
  <si>
    <t>Obračun po ispitanom uzorku.</t>
  </si>
  <si>
    <t>1.6.</t>
  </si>
  <si>
    <t>Izvedba privremene i trajne informacijske ploče</t>
  </si>
  <si>
    <t>Stavka obuhvaća postavljanje Privremene informacijske ploče na gradilištu (1 komad), minimalnih dimenzija 70x100 cm (dimenzije ploče moraju biti takve da sadržaj bude jasno vidljiv) izrađene su od pocinčanog lima debljine pričvršćenog na okviru od čeličnih profila pravokutnog presjeka. Na pocinčani lim, jednostrano, zalijepljena je PVC folija sa informativnim sadržajem. Okvir je zaštićen antikorozivnim premazom sive boje. Postavljanje konstrukcije na odgovarajući betonski temelj. Informativni sadržaj na ploči sukladno priručniku ˝Europski strukturni i investicijski fondovi - Informiranje, komunikacija i vidljivost projekata - Upute za korisnike za razdoblje 2014.-2020.</t>
  </si>
  <si>
    <t>Obračun po pruženoj usluzi.</t>
  </si>
  <si>
    <t>Valentina Habdija Žigman, 
mag. ing. prosp. arch.</t>
  </si>
  <si>
    <t xml:space="preserve">Jedinične cijene obuhvaćaju sav rad, materijal i organizaciju u cilju potpunog izvršenja radova prema projektu.
Nadalje, jedinične cijene za pojedine vrste radova sadrže i sve one posredne troškove, koji nisu iskazani u troškovniku, ali su neminovni za izvršenje radova predviđenih projektom.
Cijene za sve radove koji su potrebni za pravilno građenje, a koje nisu specificirane u troškovniku, smatrat će se raspoređenim i uključenim u cijene specificirane od strane Izvođača u troškovniku.
Roba i usluge trebaju odgovarati opisu navedenom u troškovniku. Osim toga, proizvedena, nabavljena, atestirana i isporučena oprema i materijali, kao i izvršeni radovi trebaju biti u skladu s propisanim i ostalim važećim normama. 
Sve norme na koje se poziva Glavni projekt i ovaj troškovnik mogu se zamijeniti jednakovrijednim tehničkim rješenjima, pri čemu se jednakovrijednim rješenjima smatraju ona koja postavljaju jednake ili strože zahtjeve od onih danim normom na koju upućuje ovaj troškovnik i Glavni projekt, a što mora biti nedvojbeno dokazano od strane predlagatelja. Jednakovrijednost norme moraju potvrditi projektant i nadzorni inženjer. Svi radovi na građevini trebaju biti kvalitetno izvedeni s materijalom propisane kvalitete što se dokazuje atestnom dokumentacijom i potpisom nadzornog inženjera.
Svi radovi trebaju biti izvedeni uz pažnju prema ranije izvedenim instalacijama i drugim radovima, pod nadzorom i uz odobrenje Nadzornog inženjera. Prilikom izvođenja radova na dijelovima gdje postoje određeni već izvedeni objekti, Naručitelj će osigurati projekte izvedenog stanja, a ukoliko isti ne postoje ili ne osiguravaju dovoljnu razinu informacija Naručitelj će osigurati prisustvo svog predstavnika tijekom provođenja radova iskopa otpada ili tla. </t>
  </si>
  <si>
    <t>Stavka obuhvaća i postavljanje Trajne ploče (1 komad) po završetku projekta,  minimalnih dimenzija 65x50 cm (dimenzije ploče moraju biti takve da sadržaj bude jasno vidljiv). Informativni sadržaj na ploči sukladno priručniku ˝Europski strukturni i investicijski fondovi - Informiranje, komunikacija i vidljivost projekata - Upute za korisnike za razdoblje 2014.-2020.</t>
  </si>
  <si>
    <t>REKAPITULACIJA</t>
  </si>
  <si>
    <t>PREMJEŠTANJE I UGRADNJA STAROG OTPADA</t>
  </si>
  <si>
    <t>2.1.</t>
  </si>
  <si>
    <t>Iskop i premještanje otpada</t>
  </si>
  <si>
    <t>Radovi pokriveni ovom stavkom su detaljno opisani u poglavlju Programa kontrole i osiguranja kvalitete glavnog projekta i uključuju  osiguranje cjelokupne radne snage i opreme za:</t>
  </si>
  <si>
    <t>Iskop, premještanje i ugradnju postojećeg otpada koji se nalazi unutar i van projektiranog tijela odlagališta kako bi se definirala geometrija predviđena projektom.</t>
  </si>
  <si>
    <t>U stavku je uključen utovar i transport otpada te eventualno potrebne među radnje privremenog odlaganja sukladno primijenjenom tehnološkom procesu.</t>
  </si>
  <si>
    <t>Izdvajanje eventualnog opasnog otpada i njegovo zbrinjavanje od ovlaštene tvrtke te izdvajanje metalnog otpada i zbrinjavanje od ovlaštene tvrtke.</t>
  </si>
  <si>
    <t>Ugradnju postojećeg otpada na tijelo odlagališta kako bi se formirala projektom definirana geometrija.</t>
  </si>
  <si>
    <t>Zbijanje otpada.</t>
  </si>
  <si>
    <r>
      <t>Sve ostale radnje potrebne za uspješnu ugradnju, te postizanje minimalne zahtijevane gustoće premještenog otpada u iznosu od 0.8 t/m</t>
    </r>
    <r>
      <rPr>
        <vertAlign val="superscript"/>
        <sz val="10"/>
        <rFont val="Arial"/>
        <family val="2"/>
        <charset val="238"/>
      </rPr>
      <t>3</t>
    </r>
    <r>
      <rPr>
        <sz val="10"/>
        <rFont val="Arial"/>
        <family val="2"/>
        <charset val="238"/>
      </rPr>
      <t>, uključujući i provođenje ispitivanja kojima se dokazuje ispunjavanje traženih uvjeta zbijenosti.</t>
    </r>
  </si>
  <si>
    <r>
      <t>Obračun po m</t>
    </r>
    <r>
      <rPr>
        <vertAlign val="superscript"/>
        <sz val="10"/>
        <rFont val="Arial"/>
        <family val="2"/>
        <charset val="238"/>
      </rPr>
      <t>3</t>
    </r>
    <r>
      <rPr>
        <sz val="10"/>
        <rFont val="Arial"/>
        <family val="2"/>
        <charset val="238"/>
      </rPr>
      <t xml:space="preserve"> ugrađenog otpada.</t>
    </r>
  </si>
  <si>
    <r>
      <t>m</t>
    </r>
    <r>
      <rPr>
        <vertAlign val="superscript"/>
        <sz val="10"/>
        <rFont val="Arial"/>
        <family val="2"/>
        <charset val="238"/>
      </rPr>
      <t>3</t>
    </r>
  </si>
  <si>
    <t>2.2.</t>
  </si>
  <si>
    <t>Uređenje podtla nakon uklanjanja postojećeg otpada</t>
  </si>
  <si>
    <t>Radovi pokriveni ovom stavkom su detaljno opisani u poglavlju Programa kontrole i osiguranja kvalitete glavnog projekta i uključuju osiguranje cjelokupne radne snage, materijala i opreme i provedbu svog potrebnog rada na uređenju podtla nakon uklanjanja postojećeg otpada. Stavka obuhvaća dobavu materijala, prijevoz i nasipavanje površina sa kojih je uklonjen postojeći otpad ispunom od mješovitog materijala do razine postojećeg terena. Debljina mješovite ispune se kreće od 20 do 50 cm, ovisno o razini postojećeg terena.</t>
  </si>
  <si>
    <r>
      <t>Obračun po m</t>
    </r>
    <r>
      <rPr>
        <vertAlign val="superscript"/>
        <sz val="10"/>
        <rFont val="Arial"/>
        <family val="2"/>
        <charset val="238"/>
      </rPr>
      <t>3</t>
    </r>
    <r>
      <rPr>
        <sz val="10"/>
        <rFont val="Arial"/>
        <family val="2"/>
        <charset val="238"/>
      </rPr>
      <t>.</t>
    </r>
  </si>
  <si>
    <t>PREKRIVNI SUSTAV PRESLOŽENOG OTPADA I OTPLINJAVANJE</t>
  </si>
  <si>
    <t>ZEMLJANI RADOVI</t>
  </si>
  <si>
    <t>3.1.</t>
  </si>
  <si>
    <t>Ugradnja izravnavajućeg sloja d=25 cm</t>
  </si>
  <si>
    <t xml:space="preserve">Radovi koji su pokriveni unutar ove stavke su detaljno opisani u poglavlju Programa kontrole i osiguranja kvalitete glavnog projekta, a uključuju osiguranje cjelokupne radne snage, materijala i opreme, i provedbu svog potrebnog rada na nabavi, dopremi, ispitivanju i postavljanju zaštitnog (izravnavajućeg) sloja od mješovitog materijala iznad starog presloženog otpada a ispod plinskog drenažnog sloja. </t>
  </si>
  <si>
    <r>
      <t>Obračun po m</t>
    </r>
    <r>
      <rPr>
        <vertAlign val="superscript"/>
        <sz val="10"/>
        <rFont val="Arial"/>
        <family val="2"/>
        <charset val="238"/>
      </rPr>
      <t>3</t>
    </r>
    <r>
      <rPr>
        <sz val="10"/>
        <rFont val="Arial"/>
        <family val="2"/>
        <charset val="238"/>
      </rPr>
      <t xml:space="preserve"> postavljenog zaštitnog (izravnavajućeg) sloja.</t>
    </r>
  </si>
  <si>
    <t>3.2.</t>
  </si>
  <si>
    <t>Troslojni geokompozit za plin</t>
  </si>
  <si>
    <t>Radovi pokriveni unutar ove stavke su detaljno opisani u poglavlju Programa kontrole i osiguranja kvalitete glavnog projekta, te ostalim dijelovima projekta. Ova stavka se odnosi na nabavu sveukupne radne snage, materijala, opreme, alata i pribora, te izvedbu svih radova potrebnih za isporuku, skladištenje, ugradnju, i ispitivanje troslojnog geokompozitnog sloja za plin iznad starog presloženog otpada.
Radovi predviđeni ovom stavkom uključuju:</t>
  </si>
  <si>
    <t>Sve radove i pripremne aktivnosti za rukovanje ovim materijalom.</t>
  </si>
  <si>
    <t>Sve radove i materijal (uključujući preklope i  sidrenje geosintetskog materijala) za ugradnju i spajanje materijala.</t>
  </si>
  <si>
    <t>Sva potrebna ispitivanja i izvještaje kojima se dokazuje kvaliteta materijala.</t>
  </si>
  <si>
    <t>Sve što je potrebno za ispunjavanje zahtjeva kontrole kvalitete radova.</t>
  </si>
  <si>
    <t>Sve potrebne radove za obračun količina ugrađenog materijala.</t>
  </si>
  <si>
    <r>
      <t>Obračun se vrši po m</t>
    </r>
    <r>
      <rPr>
        <vertAlign val="superscript"/>
        <sz val="10"/>
        <rFont val="Arial"/>
        <family val="2"/>
        <charset val="238"/>
      </rPr>
      <t>2</t>
    </r>
    <r>
      <rPr>
        <sz val="10"/>
        <rFont val="Arial"/>
        <family val="2"/>
        <charset val="238"/>
      </rPr>
      <t xml:space="preserve"> neto prekrivene površine uvećanoj za količine materijala ugrađenog u sidrene rovove. U jediničnu cijenu je potrebno uračunati i povećanja potrebna za krojenje, preklapanje i spajanje prema uputama proizvođača.</t>
    </r>
  </si>
  <si>
    <t>m²</t>
  </si>
  <si>
    <t>3.3.</t>
  </si>
  <si>
    <t>GCL geosintetski glineni sloj (netkani + tkani)</t>
  </si>
  <si>
    <t>Radovi pokriveni unutar ove stavke su detaljno opisani u poglavlju Programa kontrole i osiguranja kvalitete glavnog projekta, te ostalim dijelovima projekta. Ova stavka se odnosi na nabavu sveukupne radne snage, materijala, opreme, alata i pribora, te izvedbu svih radova potrebnih za isporuku, skladištenje, ugradnju, i ispitivanje GCL-a (geosintetskog glinenog  sloja) u završnom prekrivnom sustavu. Radovi predviđeni ovom stavkom uključuju:</t>
  </si>
  <si>
    <t>Sve radove i materijal (uključujući preklope i  sidrenje GCL-a) za ugradnju i spajanje materijala.</t>
  </si>
  <si>
    <t>Sva potrebna ispitivanja i izvještaje kojima se dokazuju kvaliteta materijala.</t>
  </si>
  <si>
    <t>3.4.</t>
  </si>
  <si>
    <t>Obostrano hrapava LLDPE geomembrana debljine 1,5 mm</t>
  </si>
  <si>
    <t>Radovi pokriveni ovom stavkom su detaljno opisani u poglavlju Programa kontrole i osiguranja kvalitete glavnog projekta, a uključuju osiguranje cjelokupne radne snage, materijala i opreme, te provedbu svog potrebnog rada na nabavi, dopremi, skladištenju, postavljanju i ispitivanju kontrole kvalitete obostrano hrapave LLDPE geomembrane debljine 1,5 mm koja se ugrađuje na cijelo tijelo odlagališta. Jedinična cijena i količina treba sadržavati:</t>
  </si>
  <si>
    <t>Sav rad i pripremne aktivnosti za rukovanje materijalom.</t>
  </si>
  <si>
    <t>Sav rad i dodatni materijal (uključujući preklope) za polaganje i spajanje materijala.</t>
  </si>
  <si>
    <t>Sav rad koji se odnosi na oblikovanje, zavarivanje, pregledavanje zavarenih spojeva, sidrenje geomembrane itd.</t>
  </si>
  <si>
    <t>Sva potrebna ispitivanja i izvještaje kojima se dokazuje kvaliteta materijala prije i za vrijeme ugradnje.</t>
  </si>
  <si>
    <t>Popravak svih oštećenja na geomembrani utvrđenih u stavci 3.5.</t>
  </si>
  <si>
    <t>3.5.</t>
  </si>
  <si>
    <t>Ispitivanje cjelovitosti neprekrivene geomembrane na cijelom tijelu odlagališta nakon ugradnje</t>
  </si>
  <si>
    <t xml:space="preserve">Obračun po m² ispitane geomembrane. </t>
  </si>
  <si>
    <t>3.6.</t>
  </si>
  <si>
    <t>Troslojni geokompozit za oborinsku vodu</t>
  </si>
  <si>
    <t xml:space="preserve">Radovi pokriveni unutar ove stavke su detaljno opisani u poglavlju Programa kontrole i osiguranja kvalitete glavnog projekta, te ostalim dijelovima  projekta. Ova stavka se odnosi na nabavu sveukupne radne snage, materijala, opreme, alata i pribora, te izvedbu svih radova potrebnih za isporuku, skladištenje, ugradnju i ispitivanje troslojnog geokompozitnog sloja za oborinsku vodu u završnom prekrivnom sustavu. </t>
  </si>
  <si>
    <t>3.7.</t>
  </si>
  <si>
    <t>Armirano geopletivo 100 kN/m</t>
  </si>
  <si>
    <t>Radovi pokriveni ovom stavkom su detaljno opisani u poglavlju Programa kontrole i osiguranja kvalitete glavnog projekta, a  uključuju osiguranje cjelokupne radne snage, materijala, opreme, te provedbu svog potrebnog rada na nabavi, dopremi, skladištenju, postavljanju i ispitivanju armiranog geopletiva (100 kN/m) na pokosima tijela odlagališta radi povećanja plitke stabilnosti završnog prekrivnog sustava.</t>
  </si>
  <si>
    <t>Jedinična cijena i količina treba sadržavati:</t>
  </si>
  <si>
    <t>3.8.</t>
  </si>
  <si>
    <t>Rekultivirajući sloj od mješovitog materijala, d=30 cm, maksimalna veličina zrna 5 cm</t>
  </si>
  <si>
    <t>Radovi koji su pokriveni unutar ove stavke su detaljno opisani u poglavlju Programa kontrole i osiguranja kvalitete glavnog projekta, a uključuju osiguranje cjelokupne radne snage, materijala i opreme, i provedbu svog potrebnog rada na nabavi, dopremi, ispitivanju i postavljanju sloja od mješovitog materijala debljine 30 cm u završnom prekrivnom sustavu.</t>
  </si>
  <si>
    <r>
      <t>Obračun po m</t>
    </r>
    <r>
      <rPr>
        <vertAlign val="superscript"/>
        <sz val="10"/>
        <rFont val="Arial"/>
        <family val="2"/>
        <charset val="238"/>
      </rPr>
      <t>3</t>
    </r>
    <r>
      <rPr>
        <sz val="10"/>
        <rFont val="Arial"/>
        <family val="2"/>
        <charset val="238"/>
      </rPr>
      <t xml:space="preserve"> postavljenog rekultivirajućeg sloja.</t>
    </r>
  </si>
  <si>
    <t>3.9.</t>
  </si>
  <si>
    <t>Rekultivirajući sloj od mješovitog materijala, d=40 cm</t>
  </si>
  <si>
    <t xml:space="preserve">Radovi koji su pokriveni unutar ove stavke su detaljno opisani u poglavlju Programa kontrole i osiguranja kvalitete glavnog projekta, a uključuju osiguranje cjelokupne radne snage, materijala i opreme, i provedbu svog potrebnog rada na transportu, obradi (usitnjavanje, prosijavanje, itd.), ispitivanju i postavljanju sloja od mješovitog materijala debljine 40 cm u završnom prekrivnom sustavu. </t>
  </si>
  <si>
    <t>3.10.</t>
  </si>
  <si>
    <t>Nabava i postavljanje separacijskog geotekstila 300 g/m² u sklopu rekultivirajućeg sloja</t>
  </si>
  <si>
    <t>Radovi koji su pokriveni unutar ove stavke su detaljno opisani u poglavlju Programa kontrole i osiguranja kvalitete glavnog projekta, a  uključuju osiguranje cjelokupne radne snage, materijala i opreme, i provedbu svog potrebnog rada na skladištenju, dopremi, postavljanju i ispitivanju separacijskog geotekstila mase 300 g/m²,  uključujući postavljanje između sloja humusa i sloja mješovitog materijala debljine 40 cm u sklopu rekultivirajućeg sloja.</t>
  </si>
  <si>
    <t>Obračun se vrši po m².</t>
  </si>
  <si>
    <t>3.11.</t>
  </si>
  <si>
    <t>Završni humusni sloj</t>
  </si>
  <si>
    <t xml:space="preserve">Radovi koji su pokriveni unutar ove stavke su detaljno opisani u poglavlju Programa kontrole i osiguranja kvalitete glavnog projekta, a uključuju osiguranje cjelokupne radne snage, materijala i opreme, i provedbu svog potrebnog rada na nabavi, dopremi i ugradnji završnog sloja humusa debljine 30 cm. </t>
  </si>
  <si>
    <r>
      <t>Obračun po m</t>
    </r>
    <r>
      <rPr>
        <vertAlign val="superscript"/>
        <sz val="10"/>
        <rFont val="Arial"/>
        <family val="2"/>
        <charset val="238"/>
      </rPr>
      <t>3</t>
    </r>
    <r>
      <rPr>
        <sz val="10"/>
        <rFont val="Arial"/>
        <family val="2"/>
        <charset val="238"/>
      </rPr>
      <t xml:space="preserve"> postavljenog humusnog sloja.</t>
    </r>
  </si>
  <si>
    <t>3.12.</t>
  </si>
  <si>
    <t>Šljunak - drenaža za oborinsku vodu</t>
  </si>
  <si>
    <t xml:space="preserve">Radovi koji su pokriveni unutar ove stavke uključuju osiguranje cjelokupne radne snage, materijala i opreme, i provedbu svog potrebnog rada na nabavi, dopremi i ugradnji šljunka granulacije 16-32 mm (drenaža za oborinsku vodu) u nožici pokosa prekrivenog starog otpada. </t>
  </si>
  <si>
    <r>
      <t>Obračun po m</t>
    </r>
    <r>
      <rPr>
        <vertAlign val="superscript"/>
        <sz val="10"/>
        <rFont val="Arial"/>
        <family val="2"/>
        <charset val="238"/>
      </rPr>
      <t>3</t>
    </r>
    <r>
      <rPr>
        <sz val="10"/>
        <rFont val="Arial"/>
        <family val="2"/>
        <charset val="238"/>
      </rPr>
      <t xml:space="preserve"> izvedene drenaže.</t>
    </r>
  </si>
  <si>
    <t>3.13.</t>
  </si>
  <si>
    <t>Nabava i postavljanje separacijskog geotekstila 400 g/m² u nožici pokosa za drenažni sustav</t>
  </si>
  <si>
    <t>Radovi koji su pokriveni unutar ove stavke su detaljno opisani u poglavlju Programa kontrole i osiguranja kvalitete glavnog projekta, a  uključuju osiguranje cjelokupne radne snage, materijala i opreme, i provedbu svog potrebnog rada na dopremi, skladištenju,  postavljanju i ispitivanju separacijskog geotekstila mase 400 g/m² za drenažni sustav oborinske vode u nožici pokosa prekrivenog otpada.</t>
  </si>
  <si>
    <t>3.14.</t>
  </si>
  <si>
    <t>Iskop sidrenog rova u nožici tijela odlagališta</t>
  </si>
  <si>
    <t>Radovi pokriveni ovom stavkom su detaljno opisani u poglavlju Programa kontrole i osiguranja kvalitete glavnog projekta i uključuju osiguranje cjelokupne radne snage, materijala i opreme i provedbu svog potrebnog rada na izvedbi:</t>
  </si>
  <si>
    <t>Iskopa sidrenog rova u nožici presloženog otpada za sidrenje troslojnog geokompozita za plin iz prekrivnog sustava.</t>
  </si>
  <si>
    <r>
      <t>Obračun po m</t>
    </r>
    <r>
      <rPr>
        <vertAlign val="superscript"/>
        <sz val="10"/>
        <rFont val="Arial"/>
        <family val="2"/>
        <charset val="238"/>
      </rPr>
      <t>3</t>
    </r>
    <r>
      <rPr>
        <sz val="10"/>
        <rFont val="Arial"/>
        <family val="2"/>
        <charset val="238"/>
      </rPr>
      <t xml:space="preserve"> iskopanog sidrenog rova.</t>
    </r>
  </si>
  <si>
    <t>3.15.</t>
  </si>
  <si>
    <t>Zatrpavanje sidrenog rovova u nožici tijela odlagališta drenažnim šljunkom 16-32 mm</t>
  </si>
  <si>
    <t>Radovi koji su pokriveni unutar ove stavke su detaljno opisani poglavlju Programa kontrole i osiguranja kvalitete glavnog projekta, a uključuju osiguranje cjelokupne radne snage, materijala i opreme i provedbu svog potrebnog rada na nabavi, dopremi, ispitivanju i izvedbi drenažnog šljunka 16-32 mm kojim se zatrpava sidreni rov u nožici presloženog otpada.</t>
  </si>
  <si>
    <r>
      <t>Obračun po m</t>
    </r>
    <r>
      <rPr>
        <vertAlign val="superscript"/>
        <sz val="10"/>
        <rFont val="Arial"/>
        <family val="2"/>
        <charset val="238"/>
      </rPr>
      <t>3</t>
    </r>
    <r>
      <rPr>
        <sz val="10"/>
        <rFont val="Arial"/>
        <family val="2"/>
        <charset val="238"/>
      </rPr>
      <t xml:space="preserve"> ugrađenog materijala.</t>
    </r>
  </si>
  <si>
    <t>3.16.</t>
  </si>
  <si>
    <t>Sidreno plinodrenažni šljunčani rov</t>
  </si>
  <si>
    <t>Radovi pokriveni ovom stavkom su detaljno opisani u poglavlju Programa kontrole i osiguranja kvalitete glavnog projekta i uključuju osiguranje cjelokupne radne snage, materijala i opreme i provedbu svog potrebnog rada na nabavi, dopremi, ispitivanju i izvedbi materijala od drenažnog šljunka 16-32 mm kao ispune sidreno plinodrenažnog rova (rov koji spaja plinske zdence). Sidreno plinodrenažni rov služi ujedno i za sidrenje dijela umjetnih materijala (troslojni geokompozit za plin, GCL, obostrano hrapava LLDPE geomembrana, troslojni geokompozit za oborinsku vodu i armirano geopletivo) završnog prekrivnog sustava sa krovnog dijela odlagališta. Radovi predviđeni ovom stavkom uključuju, ali nisu ograničeni na:</t>
  </si>
  <si>
    <t>Iskop rova i odlaganje iskopanog otpada.</t>
  </si>
  <si>
    <t>Ugradnju drenažnog šljunka 16-32 mm.</t>
  </si>
  <si>
    <r>
      <t>Polaganje separacijskog geotekstila 400 g/m</t>
    </r>
    <r>
      <rPr>
        <vertAlign val="superscript"/>
        <sz val="10"/>
        <rFont val="Arial"/>
        <family val="2"/>
        <charset val="238"/>
      </rPr>
      <t>2</t>
    </r>
    <r>
      <rPr>
        <sz val="10"/>
        <rFont val="Arial"/>
        <family val="2"/>
        <charset val="238"/>
      </rPr>
      <t>.</t>
    </r>
  </si>
  <si>
    <r>
      <t>Obračun po m</t>
    </r>
    <r>
      <rPr>
        <vertAlign val="superscript"/>
        <sz val="10"/>
        <rFont val="Arial"/>
        <family val="2"/>
        <charset val="238"/>
      </rPr>
      <t>3</t>
    </r>
    <r>
      <rPr>
        <sz val="10"/>
        <rFont val="Arial"/>
        <family val="2"/>
        <charset val="238"/>
      </rPr>
      <t xml:space="preserve"> izvedenog rova ispunjenog drenažnim šljunkom.</t>
    </r>
  </si>
  <si>
    <t>3.17.</t>
  </si>
  <si>
    <t>Iskop sidrenog rova na krovnom dijelu odlagališta</t>
  </si>
  <si>
    <t>Iskopa sidrenog rova na krovnom dijelu presloženog otpada za sidrenje troslojnog geokompozita za plin iz prekrivnog sustava.</t>
  </si>
  <si>
    <t>3.18.</t>
  </si>
  <si>
    <t>Radovi koji su pokriveni unutar ove stavke su detaljno opisani poglavlju Programa kontrole i osiguranja kvalitete glavnog projekta, a uključuju osiguranje cjelokupne radne snage, materijala i opreme i provedbu svog potrebnog rada na nabavi, dopremi, ispitivanju i izvedbi mješovitog materijala kojim se zatrpava sidreni rov na krovnom dijelu presloženog otpada.</t>
  </si>
  <si>
    <t>3.19.</t>
  </si>
  <si>
    <t>Geodetski reper i inicijalno mjerenje</t>
  </si>
  <si>
    <t>Radovi pokriveni ovom stavkom troškovnika uključuju  osiguranje cjelokupne radne snage, materijala i opreme i provedbu svog potrebnog rada na nabavi, dopremi i izvedbi geodetskih repera za potrebe praćenja slijeganja tijela odlagališta.
Reper predstavlja betonski stup dimenzija 20x20 cm i visine 75 cm. Izrađuje se od betona tlačne čvrstoće C 25/30 na koji se ugrađuje traka od nehrđajućeg čelika dimenzija 3x10 mm i dužine 25 cm.
Stavka također obuhvaća i inicijalno mjerenje nakon izgradnje završnog prekrivnog sustava na prostoru odlagališta.</t>
  </si>
  <si>
    <t>Obračun po komadu ugrađenog repera.</t>
  </si>
  <si>
    <t>MONTERSKI RADOVI</t>
  </si>
  <si>
    <t>3.20.</t>
  </si>
  <si>
    <t>Izvedba plinskih zdenaca</t>
  </si>
  <si>
    <r>
      <t>Radovi pokriveni ovom stavkom uključuju osiguranje cjelokupne radne snage, materijala i opreme, te provedbu svog potrebnog rada na izvedbi  plinskih zdenaca iznad starog otpada promjera 0.8 m sa svim pratećim dijelovima prema detaljima danim u projektu.
Zdenci se izvode na način da se strojem iskopa otpad do dubine oko 4 m (mjereno od vrha otpada), u centar iskopa vertikalno se položi perforirana PE80 cijev SDR11, promjera 90 mm, na nju nastavi (zavari) puna PE 90 cijev SDR11, promjera 90 mm. Prostor oko cijevi obavija sa armaturnom mrežom Q-151 promjera 80 cm, razdjelnim geotekstilom 400 g/m</t>
    </r>
    <r>
      <rPr>
        <vertAlign val="superscript"/>
        <sz val="10"/>
        <rFont val="Arial"/>
        <family val="2"/>
        <charset val="238"/>
      </rPr>
      <t>2</t>
    </r>
    <r>
      <rPr>
        <sz val="10"/>
        <rFont val="Arial"/>
        <family val="2"/>
        <charset val="238"/>
      </rPr>
      <t>, te se prostor oko cijevi zasipa plinodrenažnim šljunčanim zasipom granulacije 32–64 mm. Na dno perforirane cijevi zavaruje se PE ploča debljine 20 mm.
Prilikom izvedbe plinskog zdenca potrebno je osigurati vertikalnost izvedbe plinskog zdenca. U tu svrhu je potrebno zasipavanje plinskog zdenca sa plinodrenažnim šljunčanim zasipom granulacije 32–64 mm, te zasipavanje prostora oko plinskog zdenca sa otpadom izvoditi kampadno. Visina svake pojedine kampade iznosi maksimalno 1 m.</t>
    </r>
  </si>
  <si>
    <t>Stavka također obuhvaća i sve pripremne i završne radove na lokacijama zdenaca uključivo izvedbu pristupnih putova i radnih površina.</t>
  </si>
  <si>
    <t>Bušenje i izvedbu zdenca.</t>
  </si>
  <si>
    <t>Obračun po kom izvedenog zdenca.</t>
  </si>
  <si>
    <t>3.21.</t>
  </si>
  <si>
    <t>Odušnik s biofilterom</t>
  </si>
  <si>
    <t>Radovi pokriveni ovom stavkom su detaljno opisani u poglavlju Programa kontrole i osiguranja kvalitete glavnog projekta i uključuju:  osiguranje cjelokupne radne snage, materijala i opreme i provedbu svog potrebnog rada na nabavi, dopremi i izvedbi odušnika s biofilterom. Stavka obuhvaća izvedbu biofiltera sa svim pratećim dijelovima prema detaljima danim u projektu.</t>
  </si>
  <si>
    <t>Obračun po kom izvedenog odušnika s biofilterom.</t>
  </si>
  <si>
    <t>3.22.</t>
  </si>
  <si>
    <t>Ventil plinske cijevi</t>
  </si>
  <si>
    <t xml:space="preserve">Radovi pokriveni ovom stavkom uključuju nabavu cjelokupne radne snage, materijala i opreme, alata i pribora potrebnih za nabavu, dopremu, ugradnju i ispitivanje kontrole kvalitete ventila plinskih cijevi prije spoja cijevi na biofilterski sklop, kao što je prikazano, određeno i na druge načine zahtijevano u projektu i grafičkim prilozima. </t>
  </si>
  <si>
    <t>Obračun po kom postavljenog ventila.</t>
  </si>
  <si>
    <t>3A.</t>
  </si>
  <si>
    <t>3B.</t>
  </si>
  <si>
    <t>OGRADA</t>
  </si>
  <si>
    <t>4.1.</t>
  </si>
  <si>
    <t>Iskopi za temelje stupova</t>
  </si>
  <si>
    <t>Radovi pokriveni ovom stavkom uključuju svu opremu, materijal i radnu snagu za ručni iskop materijala ''A'' i "B" kategorije za temelje samce ograde oko odlagališta dimenzija 0,40x0,40x0,85 m na osnom razmaku od 2,52 m, uključivo odvoz zemlje na lokaciju unutar odlagališta.</t>
  </si>
  <si>
    <r>
      <t>Obračun po m</t>
    </r>
    <r>
      <rPr>
        <vertAlign val="superscript"/>
        <sz val="10"/>
        <rFont val="Arial"/>
        <family val="2"/>
        <charset val="238"/>
      </rPr>
      <t>3</t>
    </r>
    <r>
      <rPr>
        <sz val="10"/>
        <rFont val="Arial"/>
        <family val="2"/>
        <charset val="238"/>
      </rPr>
      <t xml:space="preserve"> iskopanog materijala.</t>
    </r>
  </si>
  <si>
    <t>BETONSKI RADOVI</t>
  </si>
  <si>
    <t>4.2.</t>
  </si>
  <si>
    <t>Betoniranje temelja stupova</t>
  </si>
  <si>
    <t>Radovi pokriveni ovom stavkom uključuju: osiguranje cjelokupne radne snage, materijala i opreme i provedbu svog potrebnog rada na nabavi, dopremi i izvedbi betoniranja temelja samaca za ogradu oko odlagališta dimenzija 0,40x0,40x0,90 m, sa betonom tlačne čvrstoće C 30/37. Temelji su na osovinskom razmaku od 2,52 m. U cijenu je uključena izrada odnosno dobava i prijevoz betona te strojna ugradba i njega svježeg betona sa oplatom.</t>
  </si>
  <si>
    <r>
      <t>Obračun po m</t>
    </r>
    <r>
      <rPr>
        <vertAlign val="superscript"/>
        <sz val="10"/>
        <rFont val="Arial"/>
        <family val="2"/>
        <charset val="238"/>
      </rPr>
      <t>3</t>
    </r>
    <r>
      <rPr>
        <sz val="10"/>
        <rFont val="Arial"/>
        <family val="2"/>
        <charset val="238"/>
      </rPr>
      <t xml:space="preserve"> ugrađenog betona.</t>
    </r>
  </si>
  <si>
    <t>4.3.</t>
  </si>
  <si>
    <t>Dobava i postavljanje ograde</t>
  </si>
  <si>
    <t>Radovi pokriveni ovom stavkom uključuju svu opremu, materijal i radnu snagu za nabavu, dopremu i ugradnju ograde širine panela 2500 mm i visine 2030 mm. Paneli ograde napravljeni su od pocinčane žice promjera 5 mm  koja se dodatno priprema za prianjanje PVC sloja (min. 200 mikrona) na površinu proizvoda. Vodoravna ojačanja daju panelima dodatnu čvrstoću. Otvor oka na mreži je 200x50 mm, te 100x50 mm na ojačanom dijelu. Paneli su zelene boje RAL 6005. Stupovi ograde su  visine 2575 mm, H profil 70x44 mm, pocinčani i plastificirani. Boja stupova je zelena RAL 6005. Stupovi se postavljaju na osnom razmaku od 2520 mm u bušene rupe (temelje samce). U cijenu su uključeni i stupovi, te sav potreban materijal za ugradnju.</t>
  </si>
  <si>
    <t>Obračun po m' izvedene ograde.</t>
  </si>
  <si>
    <t>m'</t>
  </si>
  <si>
    <t>4.4.</t>
  </si>
  <si>
    <t>Ulazna vrata</t>
  </si>
  <si>
    <t>Radovi pokriveni ovom stavkom uključuju svu opremu, materijal i radnu snagu za izradu, isporuku i ugradnju ulaznih dvokrilnih vrata.  Širina: 4000 mm, Visina: 2000 mm, ispuna od pravokutne cijevi 15x30 mm u okviru od kvadratne cijevi 60x60 mm, s nosećim stupovima od kvadratnih cijevi 80x80mm s mogućnošću zaključavanja, uključujući kompletan odgovarajući bravarski okov s dodatnom cilindričnom bravom i tri ključa. Boja vrata zelena RAL 6005. Noseći stupovi od vrata postavljaju se u bušene rupe (temelje samce). Sve ostalo prema Tehničkim uvjetima za bravarske radove. Napomena: Svijetle otvore bravarije potrebno je provjeriti na licu mjesta.</t>
  </si>
  <si>
    <t>- ulazna vrata dvokrilna 2,0 + 2,0 m.</t>
  </si>
  <si>
    <t>4A.</t>
  </si>
  <si>
    <t>4B.</t>
  </si>
  <si>
    <t>4C.</t>
  </si>
  <si>
    <t>OBODNI KANAL I OBORINSKA ODVODNJA</t>
  </si>
  <si>
    <t>5.1.</t>
  </si>
  <si>
    <t>Izrada nasipa za obodni kanal</t>
  </si>
  <si>
    <t>Radovi pokriveni ovom stavkom su detaljno opisani u poglavlju Programa kontrole i osiguranja kvalitete glavnog projekta i uključuju:  osiguranje cjelokupne radne snage, materijala i opreme i provedbu svog potrebnog rada na nabavi, dopremi i izvedbi:</t>
  </si>
  <si>
    <t>Nabava, transport materijala, nasipavanje i zasipanje slojevima od 30 cm,</t>
  </si>
  <si>
    <t>Eventualno vlaženje ili sušenje te zbijanje i planiranje materijala u nasipu prema dimenzijama i nagibima danim u projektu,</t>
  </si>
  <si>
    <t>Vanjski dio obodnog nasipa do obodnog kanala se izvodi od kamenitog ili mješovitog materijala koji se postavlja u slojevima čija se debljina određuje u ovisnosti o vrsti materijala i nabijačima, dok se unutarnji dio nasipa izvodi od glinovitog materijala koji se postavlja u slojevima čija se debljina određuje u ovisnosti o vrsti materijala i nabijačima. Zbijenost nasipa od kamenitog ili mješovitog, te glinovitog materijala je definirana glavnim projektom.</t>
  </si>
  <si>
    <r>
      <t>Obračun po m</t>
    </r>
    <r>
      <rPr>
        <vertAlign val="superscript"/>
        <sz val="10"/>
        <rFont val="Arial"/>
        <family val="2"/>
        <charset val="238"/>
      </rPr>
      <t>3</t>
    </r>
    <r>
      <rPr>
        <sz val="10"/>
        <rFont val="Arial"/>
        <family val="2"/>
        <charset val="238"/>
      </rPr>
      <t xml:space="preserve"> ugrađenog glinovitog materijala</t>
    </r>
  </si>
  <si>
    <r>
      <t>Obračun po m</t>
    </r>
    <r>
      <rPr>
        <vertAlign val="superscript"/>
        <sz val="10"/>
        <rFont val="Arial"/>
        <family val="2"/>
        <charset val="238"/>
      </rPr>
      <t>3</t>
    </r>
    <r>
      <rPr>
        <sz val="10"/>
        <rFont val="Arial"/>
        <family val="2"/>
        <charset val="238"/>
      </rPr>
      <t xml:space="preserve"> ugrađenog kamenitog ili mješovitog materijala</t>
    </r>
  </si>
  <si>
    <t>5.2.</t>
  </si>
  <si>
    <t>Iskop u materijalu A i B kateogrije za obodni kanal</t>
  </si>
  <si>
    <t>Radovi pokriveni ovom stavkom su detaljno opisani u poglavlju Programa kontrole i osiguranja kvalitete glavnog projekta i uključuju  osiguranje cjelokupne radne snage i opreme i provedbu svog potrebnog rada na iskopu u materijalu A i B kategorije za potrebe ugradnje obodnog kanala. Nagib pokosa iskopa iznosi 2:1, širina dna 70 cm, dubina iskopa 0,5 m (u dubinu iskopa uključena je i debljina betonske obloge te podložnog betona). U cijenu uključen utovar, odvoz i istovar materijala na mjestu predviđenom za privremeno skladištenje unutar obuhvata zahvata.</t>
  </si>
  <si>
    <r>
      <t>Obračun po m</t>
    </r>
    <r>
      <rPr>
        <vertAlign val="superscript"/>
        <sz val="10"/>
        <rFont val="Arial"/>
        <family val="2"/>
        <charset val="238"/>
      </rPr>
      <t>3</t>
    </r>
    <r>
      <rPr>
        <sz val="10"/>
        <rFont val="Arial"/>
        <family val="2"/>
        <charset val="238"/>
      </rPr>
      <t xml:space="preserve"> stvarno iskopanog materijala u zbijenom stanju.</t>
    </r>
  </si>
  <si>
    <t>5.3.</t>
  </si>
  <si>
    <t>Iskop i proširenje iskopa u materijalu A i B kategorije na mjestu taložnice, kontrolnog mjernog okna i infiltracijskog sustava oborinske odvodnje</t>
  </si>
  <si>
    <t>Radovi pokriveni ovom stavkom su detaljno opisani u poglavlju Programa kontrole i osiguranja kvalitete glavnog projekta i uključuju osiguranje cjelokupne radne snage i opreme i provedbu svog potrebnog rada na iskopu i proširenju iskopa u materijalu A i B kategorije na mjestu taložnice, kontrolnog mjernog okna i infiltracijskog sustava oborinske odvodnje s odbacivanjem 1 m uz rub iskopa. Iskop se uglavnom predviđa strojno, dok se ručno predviđa samo proširenja i na mjestima gdje se iskop ne može izvršiti mehanizacijom.</t>
  </si>
  <si>
    <t>5.4.</t>
  </si>
  <si>
    <t>Iskop rova za polaganje cijevi za oborinsku vodu</t>
  </si>
  <si>
    <t>Radovi pokriveni ovom stavkom su detaljno opisani u poglavlju Programa kontrole i osiguranja kvalitete glavnog projekta i uključuju osiguranje cjelokupne radne snage i opreme i provedbu svog potrebnog rada na iskopu kanalskog rova širine 100 cm u materijalu A i B kategorije s vertikalnim odsijecanjem i grubim izravnavanjem dna za kanalizacijske cijevi.
Iskop se uglavnom predviđa strojno, dok se ručno predviđa samo na mjestima gdje se iskop ne može izvršiti mehanizacijom.</t>
  </si>
  <si>
    <r>
      <t>Obračunava se po m</t>
    </r>
    <r>
      <rPr>
        <vertAlign val="superscript"/>
        <sz val="10"/>
        <rFont val="Arial"/>
        <family val="2"/>
        <charset val="238"/>
      </rPr>
      <t>3</t>
    </r>
    <r>
      <rPr>
        <sz val="10"/>
        <rFont val="Arial"/>
        <family val="2"/>
        <charset val="238"/>
      </rPr>
      <t xml:space="preserve"> iskopanog materijala u zbijenom stanju.</t>
    </r>
  </si>
  <si>
    <t>5.5.</t>
  </si>
  <si>
    <t>Planiranje dna rova i jama</t>
  </si>
  <si>
    <t>Planiranje dna kanalskog rova i jama vrši se prema projektiranoj širini i padu dna rova s točnošću ±3 cm. Iskopani materijal izbaciti van rova.</t>
  </si>
  <si>
    <r>
      <t>Obračun po m</t>
    </r>
    <r>
      <rPr>
        <vertAlign val="superscript"/>
        <sz val="10"/>
        <rFont val="Arial"/>
        <family val="2"/>
        <charset val="238"/>
      </rPr>
      <t>2</t>
    </r>
    <r>
      <rPr>
        <sz val="10"/>
        <rFont val="Arial"/>
        <family val="2"/>
        <charset val="238"/>
      </rPr>
      <t xml:space="preserve"> obrađene površine.</t>
    </r>
  </si>
  <si>
    <t>5.6.</t>
  </si>
  <si>
    <t>Podloga od pijeska</t>
  </si>
  <si>
    <t>Radovi pokriveni ovom stavkom uključuju osiguranje cjelokupne radne snage, materijala i opreme i provedbu svog potrebnog rada na izradi podloge od pijeska za polaganje kanalizacijskih cijevi u dnu rova, debljine 15 cm. Gotova podloga planirana točnošću ±1 cm i u padu prema projektu.
U cijenu stavke ulazi nabava, doprema, razvod, ubacivanje i planiranje pijeska u rov s nabijanjem.</t>
  </si>
  <si>
    <t>Obračun po m³ ugrađenog materijala.</t>
  </si>
  <si>
    <t>5.7.</t>
  </si>
  <si>
    <t>Izrada obloge cijevi za oborinske vode pijeskom</t>
  </si>
  <si>
    <t>Radovi pokriveni ovom stavkom su detaljno opisani u poglavlju Programa kontrole i osiguranja kvalitete glavnog projekta i uključuju osiguranje cjelokupne radne snage i opreme i provedbu svog potrebnog rada na izradi obloge kanalizacijske cijevi,  nakon montaže, pijeskom do visine 30 cm iznad gornjeg ruba cijevi. Zatrpavanju se može pristupiti nakon montaže cijevi i uspješno provedenog ispitivanja na tlak i ispravno funkcioniranje. Zahtjeva se simetrično zatrpavanje i zbijanje materijala istovremeno s obje strane cijevi. Ugrađivanje i nabijanje vršiti u slojevima po 20 cm. Cijena rada obuhvaća nabavu, dopremu, razvoz, ubacivanje, razastiranje i nabijanje pijeska.</t>
  </si>
  <si>
    <t>5.8.</t>
  </si>
  <si>
    <t>Zatrpavanje rova, jama i prostora oko obodnog kanala materijalom iz iskopa</t>
  </si>
  <si>
    <t>Radovi pokriveni ovom stavkom su detaljno opisani u poglavlju Programa kontrole i osiguranja kvalitete glavnog projekta i uključuju osiguranje cjelokupne radne snage i opreme i provedbu svog potrebnog rada na zatrpavanju rova kanalizacije, prostora oko taložnice, kontrolnog mjernog okna  i infiltracijskog sustava oborinske odovdnje materijalom iz iskopa.
U jediničnu cijenu je potrebno uključiti pripremu materijala (drobljenje, usitnjavanje) prije zatrpavanja, kako bi materijal zadovoljio tehničke uvjete za ugradnju mješovitog, odnosno zemljanog materijala dane u sklopu glavnog projekta.
Zatrpavanju se može pristupiti nakon montaže i uspješno provedenog ispitivanja na tlak i ispravno funkcioniranje. Prije zatrpavanja obavezno pregledati cjevovod i građevine te ustanoviti da nema nekih mehaničkih oštećenja. Nakon toga pristupa se zatrpavanju u slojevima po 30 cm s pažljivim nabijanjem materijala.
Rad se predviđa dijelom ručno, a dijelom strojno. Ručno je predviđeno do 20 %, a ostalo strojno. 
Zbijenost zatrpanog rova mora biti tolika da ne dođe do naknadnog slijeganja.</t>
  </si>
  <si>
    <t>5.9.</t>
  </si>
  <si>
    <t>Odvoz viška materijala iz iskopa</t>
  </si>
  <si>
    <t xml:space="preserve">Odvoz preostalog materijala od iskopa sa rasplaniravanjem po odlagalištu. U cijenu obuhvaćen utovar, istovar, razvoz i rasplaniravanje po potrebi. Koeficijent rastresitosti je uzet 1,3.  </t>
  </si>
  <si>
    <r>
      <t>Obračun po m</t>
    </r>
    <r>
      <rPr>
        <vertAlign val="superscript"/>
        <sz val="10"/>
        <rFont val="Arial"/>
        <family val="2"/>
        <charset val="238"/>
      </rPr>
      <t>3</t>
    </r>
    <r>
      <rPr>
        <sz val="10"/>
        <rFont val="Arial"/>
        <family val="2"/>
        <charset val="238"/>
      </rPr>
      <t xml:space="preserve"> u rastresitom stanju.</t>
    </r>
  </si>
  <si>
    <t>5.10.</t>
  </si>
  <si>
    <t>Sloj za poravnavanje i zaštitni sloj infiltracijskog sustava ISO1</t>
  </si>
  <si>
    <t>Radovi pokriveni ovom stavkom uključuju osiguranje cjelokupne radne snage, materijala  i opreme i provedbu svog potrebnog rada na izradi sloja za poravnavanje u podlozi infiltracijskog sustava i zaštitnog sloja na vrhu infiltracijskog sustava.</t>
  </si>
  <si>
    <t>Stavka obuhvaća nabavu, dopremu i ugradnju ispranog šljunčanog materijala frakcije 4-8 mm, debljine sloja 5-10 cm.
Prije ugradnje izravnavajućeg sloja podlogu treba ručno poravnati na točnost ±1 cm.</t>
  </si>
  <si>
    <t>5.11.</t>
  </si>
  <si>
    <t>Sloj za poravnavanje i zaštitni sloj infiltracijskog sustava ISO2</t>
  </si>
  <si>
    <t>5.12.</t>
  </si>
  <si>
    <t>Bočni zasipni materijal infiltracijskog sustava ISO1</t>
  </si>
  <si>
    <t>Radovi pokriveni ovom stavkom uključuju osiguranje cjelokupne radne snage, materijala  i opreme i provedbu svog potrebnog rada na bočnom zasipanju infiltracijskog sustav.</t>
  </si>
  <si>
    <t>5.13.</t>
  </si>
  <si>
    <t>Bočni zasipni materijal infiltracijskog sustava ISO2</t>
  </si>
  <si>
    <t>5.14.</t>
  </si>
  <si>
    <t>Nosivi zbijeni sloj sustava infiltracije ISO1</t>
  </si>
  <si>
    <t>Radovi pokriveni ovom stavkom uključuju osiguranje cjelokupne radne snage, materijala  i opreme i provedbu svog potrebnog rada na izradi nosivog zbijenog sloja sustava infiltracije materijalom iz iskopa.</t>
  </si>
  <si>
    <t>Stavka obuhvaća izradnu nosivog zbijenog sustava infiltracije materijalom iz iskopa debljine sloja 35 cm koji se postavlja na zaštitni sloj infiltracijskog sustava.
Za zasipavanje treba koristiti lake strojeve najveće mase do 15 t razastiranjem s ruba iskopa. Iznad sustava nije dozvoljena uoptreba teških vibro valjaka.</t>
  </si>
  <si>
    <t>5.15.</t>
  </si>
  <si>
    <t>Nosivi zbijeni sloj sustava infiltracije ISO2</t>
  </si>
  <si>
    <t>TESARSKI RADOVI</t>
  </si>
  <si>
    <t>5.16.</t>
  </si>
  <si>
    <t>Razupiranje kanalskog rova i jama</t>
  </si>
  <si>
    <t>Razupiranje kanalskog rova i jama vrši se mosnicama razuporama s potrebnim klinovima ili željeznim razuporama na vijak.
Rad obuhvaća izradu, postavljanje i skidanje razupirača i oplate.
Razupiranje izvesti tako da se  osigura siguran i nesmetan rad u rovu.</t>
  </si>
  <si>
    <r>
      <t>Obračun po m</t>
    </r>
    <r>
      <rPr>
        <vertAlign val="superscript"/>
        <sz val="10"/>
        <rFont val="Arial"/>
        <family val="2"/>
        <charset val="238"/>
      </rPr>
      <t>2</t>
    </r>
    <r>
      <rPr>
        <sz val="10"/>
        <rFont val="Arial"/>
        <family val="2"/>
        <charset val="238"/>
      </rPr>
      <t xml:space="preserve"> količine po dokaznici stvarno razuprtih površina dogovorenih sa nadzornom službom.</t>
    </r>
  </si>
  <si>
    <t>OBJEKTI KANALIZACIJE</t>
  </si>
  <si>
    <t>5.17.</t>
  </si>
  <si>
    <t>Tipska betonska kanalica</t>
  </si>
  <si>
    <t>Radovi pokriveni ovom stavkom uključuju osiguranje cjelokupne radne snage, materijala i opreme i provedbu svog potrebnog rada na nabavi, dopremi i ugradnji armirane tipske betonske kanalice dimenzija 50/100/72x40 cm, a sve prema nacrtima iz projekta. Tipska betonska kanalica se ugrađuje na podlogu od betona C 12/15, debljine 10 cm. Na mjestima gdje je pad kanalice veći od 2 % potrebno je ugraditi betonske usporivače toka. Stavka obuhvaća nabavu, dovoz, skladištenje, podlogu, ugradnju kanalica, te sav ostali potreban rad, materijal i sredstva koji su potrebni za pravilnu ugradnju kanalica.</t>
  </si>
  <si>
    <t>Obračun po m' postavljene kanalice.</t>
  </si>
  <si>
    <t>5.18.</t>
  </si>
  <si>
    <t>Taložnica T1</t>
  </si>
  <si>
    <r>
      <t>Radovi pokriveni ovom stavkom uključuju osiguranje cjelokupne radne snage, materijala i opreme i provedbu svog potrebnog rada na nabavi, dopremi i izvedbi taložnice iz betona tlačne čvrstoće C 30/37, a sve prema nacrtima iz projekta. Beton mora biti spremljen sa minimalno 300 kg/m</t>
    </r>
    <r>
      <rPr>
        <vertAlign val="superscript"/>
        <sz val="10"/>
        <rFont val="Arial"/>
        <family val="2"/>
        <charset val="238"/>
      </rPr>
      <t>3</t>
    </r>
    <r>
      <rPr>
        <sz val="10"/>
        <rFont val="Arial"/>
        <family val="2"/>
        <charset val="238"/>
      </rPr>
      <t xml:space="preserve"> cementa, razreda izloženosti XC4, maksimalnog v/c omjera 0,5. Svjetla tlocrtna dimenzija taložnica iznosi 64 x 100 cm, svjetla dubina iznosi 210 cm, debljina stjenki je 25 cm. Ispod taložnice izvesti sloj podložnog betona tlačne čvrstoće C 12/15, debljine 10 cm. Taložnicu armirati sa 100 kg/m</t>
    </r>
    <r>
      <rPr>
        <vertAlign val="superscript"/>
        <sz val="10"/>
        <rFont val="Arial"/>
        <family val="2"/>
        <charset val="238"/>
      </rPr>
      <t>3</t>
    </r>
    <r>
      <rPr>
        <sz val="10"/>
        <rFont val="Arial"/>
        <family val="2"/>
        <charset val="238"/>
      </rPr>
      <t xml:space="preserve"> armature. U cijenu uključena nabava i ugradnja svog potrebnog materijala i sve što je potrebno za potpuno dovršenje radova.</t>
    </r>
  </si>
  <si>
    <t xml:space="preserve"> </t>
  </si>
  <si>
    <t>beton C 30/37</t>
  </si>
  <si>
    <t>beton C 12/15</t>
  </si>
  <si>
    <r>
      <t>armatura 100 kg/m</t>
    </r>
    <r>
      <rPr>
        <vertAlign val="superscript"/>
        <sz val="10"/>
        <rFont val="Arial"/>
        <family val="2"/>
        <charset val="238"/>
      </rPr>
      <t>3</t>
    </r>
  </si>
  <si>
    <t>kg</t>
  </si>
  <si>
    <t>5.19.</t>
  </si>
  <si>
    <t>Taložnica 2</t>
  </si>
  <si>
    <r>
      <t>Radovi pokriveni ovom stavkom uključuju osiguranje cjelokupne radne snage, materijala i opreme i provedbu svog potrebnog rada na nabavi, dopremi i izvedbi taložnice iz betona tlačne čvrstoće C 30/37, a sve prema nacrtima iz projekta. Beton mora biti spremljen sa minimalno 300 kg/m</t>
    </r>
    <r>
      <rPr>
        <vertAlign val="superscript"/>
        <sz val="10"/>
        <rFont val="Arial"/>
        <family val="2"/>
        <charset val="238"/>
      </rPr>
      <t>3</t>
    </r>
    <r>
      <rPr>
        <sz val="10"/>
        <rFont val="Arial"/>
        <family val="2"/>
        <charset val="238"/>
      </rPr>
      <t xml:space="preserve"> cementa, razreda izloženosti XC4, maksimalnog v/c omjera 0,5. Svjetla tlocrtna dimenzija taložnica iznosi 64 x 100 cm, svjetla dubina iznosi 225 cm, debljina stjenki je 25 cm. Ispod taložnice izvesti sloj podložnog betona tlačne čvrstoće C 12/15, debljine 10 cm. Taložnicu armirati sa 100 kg/m</t>
    </r>
    <r>
      <rPr>
        <vertAlign val="superscript"/>
        <sz val="10"/>
        <rFont val="Arial"/>
        <family val="2"/>
        <charset val="238"/>
      </rPr>
      <t>3</t>
    </r>
    <r>
      <rPr>
        <sz val="10"/>
        <rFont val="Arial"/>
        <family val="2"/>
        <charset val="238"/>
      </rPr>
      <t xml:space="preserve"> armature. U cijenu uključena nabava i ugradnja svog potrebnog materijala i sve što je potrebno za potpuno dovršenje radova.</t>
    </r>
  </si>
  <si>
    <t>5.20.</t>
  </si>
  <si>
    <t>Taložnica T3</t>
  </si>
  <si>
    <r>
      <t>Radovi pokriveni ovom stavkom uključuju osiguranje cjelokupne radne snage, materijala i opreme i provedbu svog potrebnog rada na nabavi, dopremi i izvedbi taložnice iz betona tlačne čvrstoće C 30/37, a sve prema nacrtima iz projekta. Beton mora biti spremljen sa minimalno 300 kg/m</t>
    </r>
    <r>
      <rPr>
        <vertAlign val="superscript"/>
        <sz val="10"/>
        <rFont val="Arial"/>
        <family val="2"/>
        <charset val="238"/>
      </rPr>
      <t>3</t>
    </r>
    <r>
      <rPr>
        <sz val="10"/>
        <rFont val="Arial"/>
        <family val="2"/>
        <charset val="238"/>
      </rPr>
      <t xml:space="preserve"> cementa, razreda izloženosti XC4, maksimalnog v/c omjera 0,5. Svjetla tlocrtna dimenzija taložnica iznosi 64 x 100 cm, svjetla dubina iznosi 100 cm, debljina stjenki je 25 cm. Ispod taložnice izvesti sloj podložnog betona tlačne čvrstoće C 12/15, debljine 10 cm. Taložnicu armirati sa 100 kg/m</t>
    </r>
    <r>
      <rPr>
        <vertAlign val="superscript"/>
        <sz val="10"/>
        <rFont val="Arial"/>
        <family val="2"/>
        <charset val="238"/>
      </rPr>
      <t>3</t>
    </r>
    <r>
      <rPr>
        <sz val="10"/>
        <rFont val="Arial"/>
        <family val="2"/>
        <charset val="238"/>
      </rPr>
      <t xml:space="preserve"> armature. U cijenu uključena nabava i ugradnja svog potrebnog materijala i sve što je potrebno za potpuno dovršenje radova.</t>
    </r>
  </si>
  <si>
    <t>5.21.</t>
  </si>
  <si>
    <t>Taložnica T4</t>
  </si>
  <si>
    <t>5.22.</t>
  </si>
  <si>
    <t>Izrada AB propusta</t>
  </si>
  <si>
    <r>
      <t>Radovi pokriveni ovom stavkom su detaljno opisani u poglavlju Programa kontrole i osiguranja kvalitete glavnog projekta, a uključuju osiguranje cjelokupne radne snage, materijala i opreme, te provedbu svog potrebnog rada na izvedbi propusta iz betona tlačne čvrstoće C 30/37, a sve prema nacrtima iz projekta. Beton mora biti spremljen sa minimalno 300 kg/m</t>
    </r>
    <r>
      <rPr>
        <vertAlign val="superscript"/>
        <sz val="10"/>
        <rFont val="Arial"/>
        <family val="2"/>
        <charset val="238"/>
      </rPr>
      <t>3</t>
    </r>
    <r>
      <rPr>
        <sz val="10"/>
        <rFont val="Arial"/>
        <family val="2"/>
        <charset val="238"/>
      </rPr>
      <t xml:space="preserve"> cementa, razreda izloženosti XC4, maksimalnog v/c omjera 0,5. Svjetla širina propusta iznosi 80 cm, svjetla dubina iznosi 20 cm,  debljina bočnih stjenki, donje i gornje ploče iznosi 25 cm. Ispod donje ploče izvesti sloj podložnog betona tlačne čvrstoće C 12/15, debljine 10 cm. Propust armirati sa 100 kg/m</t>
    </r>
    <r>
      <rPr>
        <vertAlign val="superscript"/>
        <sz val="10"/>
        <rFont val="Arial"/>
        <family val="2"/>
        <charset val="238"/>
      </rPr>
      <t>3</t>
    </r>
    <r>
      <rPr>
        <sz val="10"/>
        <rFont val="Arial"/>
        <family val="2"/>
        <charset val="238"/>
      </rPr>
      <t xml:space="preserve"> rebraste armature oznake B500B. U cijenu uključena nabava, doprema i ugradnja svog potrebnog matrijala, oplate, betona i armature i sve što je potrebno za potpuno dovršenje radova</t>
    </r>
  </si>
  <si>
    <t>5.23.</t>
  </si>
  <si>
    <t>Kontrolno mjerno okno</t>
  </si>
  <si>
    <t>Armatura oznake B 500B je uključena u jediničnu cijenu stavke.</t>
  </si>
  <si>
    <t>Na dnu okna potrebno je izvesti betonsku kinetu iz betona tlačne čvrstoće C 30/37. Oblik i veličina kinete prema nacrtu.
Na mjestima priključaka plastičnih kanalizacijskih cijevi trebaju biti ugrađeni RDS ulošci s brtvenim prstenom za priključenje cijevi od tvrde plastike na okno. RDS uložak treba biti odgovarajućih dimenzija.
Jediničnom cijenom izvedbe okna obuhvaćena je kompletna izvedba okna zajedno sa svom potrebnom oplatom i armaturom, izravnavajući sloj betona tlačne čvrstoće C 12/15, d = 10 cm, dobava i ugradnja cijevnih priključaka u stjenke okna, kao i dobava i ugradnja poklopca okna. 
Zemljoradnje za okno specificirane su odvojeno i nisu uključene u jediničnu cijenu izvedbe okna.</t>
  </si>
  <si>
    <t>Obračun po kompletu izgrađenog objekta.</t>
  </si>
  <si>
    <t>5.24.</t>
  </si>
  <si>
    <t>Dobava i ugradnja infiltracije ISO1</t>
  </si>
  <si>
    <t>U cijenu stavke uključiti i ispitivanje upojnosti podloge koje je potrebno provesti tokom izvođenja zemljanih radova (prije ugradnje) kako bi se utvrdilo dali proračunati volumen upojnog polja odgovara stvarnoj upojnosti tla (uzeto kf= 5,8 × 10^- 4 m/s). O dobivenim rezultatima treba odmah izvjestiti projektanta i nadzornog inženjera, kako bi se napravila kontrola izvršenog proračuna i po potrebi napravila izmjena upojne građevine ili odredile mjere za sanaciju podloge.</t>
  </si>
  <si>
    <t>5.25.</t>
  </si>
  <si>
    <t>Dobava i ugradnja geotekstila za infiltraciju ISO1</t>
  </si>
  <si>
    <r>
      <t>Obračun po m</t>
    </r>
    <r>
      <rPr>
        <vertAlign val="superscript"/>
        <sz val="10"/>
        <rFont val="Arial"/>
        <family val="2"/>
        <charset val="238"/>
      </rPr>
      <t>2</t>
    </r>
    <r>
      <rPr>
        <sz val="10"/>
        <rFont val="Arial"/>
        <family val="2"/>
        <charset val="238"/>
      </rPr>
      <t xml:space="preserve"> ugrađenog geotekstila.</t>
    </r>
  </si>
  <si>
    <t>5.26.</t>
  </si>
  <si>
    <t>Dobava i ugradnja infiltracije ISO2</t>
  </si>
  <si>
    <t>Dimenzije sustava trebaju biti Š×V×D= 7,80x2,742x15,00 m, a minimalna korisna zapremnina 304,77 m3.
Stavka uključuje dobavu i ugradnju potrebnih: blokova, čeonih stijenki, pokrovnih elementa, cijevnih priključaka, inspekcijskih elementa s njihovim povišenjima i poklopcima, a sve prema detaljima iz projekta.
Projektom predviđena upotreba 2 uljevnog okna integrirana u sustav i 1 inspekcijskog okna (minimalni svijetli promjer okna 30cm), te detaljom definirana količina inspekcijskih priključaka za pristup u sustav njegovu kontrolu i održavanje (minimalni svijetli promjer 15cm).
Stavka NE UKLJUČUJE potreban geotekstil za omatanje sustava i sedimentacijske komore, te DN150 UKC cijevi za povišenje inspekcijskih priključaka.
Stavka NE UKLJUČUJE potreban geotekstil za omatanje sustava i sedimentacijske komore, te DN150 UKC cijevi za povišenje inspekcijskih priključaka.</t>
  </si>
  <si>
    <t>5.27.</t>
  </si>
  <si>
    <t>Dobava i ugradnja geotekstila za infiltraciju ISO2</t>
  </si>
  <si>
    <t>5.28.</t>
  </si>
  <si>
    <t>Pregled infiltracije</t>
  </si>
  <si>
    <t>5.29.</t>
  </si>
  <si>
    <t>PEHD kanalizacijske cijevi</t>
  </si>
  <si>
    <t>PEHD DN 500 mm kanalizacijska cijev</t>
  </si>
  <si>
    <t>OSTALI RADOVI</t>
  </si>
  <si>
    <t>5.30.</t>
  </si>
  <si>
    <t>Prijenosna zaštitna ograda</t>
  </si>
  <si>
    <t>Radovi pokriveni ovom stavkom uključuju  osiguranje cjelokupne radne snage, materijala, opreme i provedbu svog potrebnog rada za osiguranje gradilišta s izradom i postavljanjem prijenosne zaštitne ograde uz rov kanala.</t>
  </si>
  <si>
    <t>Obračun po m' postavljene ograde.</t>
  </si>
  <si>
    <t>m′</t>
  </si>
  <si>
    <t>5.31.</t>
  </si>
  <si>
    <t>Izrada geodetske snimke izvedenog stanja</t>
  </si>
  <si>
    <t>Radovi pokriveni ovom stavkom uključuju  osiguranje cjelokupne radne snage, materijala, opreme i provedbu svog potrebnog rada za izradu geodetske snimke izvedene kanalizacijske mreže s ucrtavanjem u situaciju te snimanje izvedenih revizijskih komora. Snimak izvedenog stanja pripremiti kao elaborat na tehničkom pregledu.</t>
  </si>
  <si>
    <t>a) cjevovod</t>
  </si>
  <si>
    <t>b) objekti na kanalizaciji</t>
  </si>
  <si>
    <t>c) izrada katastra instalacije</t>
  </si>
  <si>
    <t>5A.</t>
  </si>
  <si>
    <t>5B.</t>
  </si>
  <si>
    <t>5C.</t>
  </si>
  <si>
    <t>5D.</t>
  </si>
  <si>
    <t>5E.</t>
  </si>
  <si>
    <t>INTERNA MAKADAMSKA PROMETNICA</t>
  </si>
  <si>
    <t>DONJI USTROJ</t>
  </si>
  <si>
    <t>6.1.</t>
  </si>
  <si>
    <t>Iskop humusa</t>
  </si>
  <si>
    <t>Radovi pokriveni ovom stavkom su detaljno opisani u poglavlju Programa kontrole i osiguranja kvalitete glavnog projekta i uključuju osiguranje cjelokupne radne snage i opreme za:</t>
  </si>
  <si>
    <t>Iskop humusa prosječne debljine 20 cm.</t>
  </si>
  <si>
    <t>Utovar iskopanog materijala u vozilo, prijevoz te istovar na mjestu predviđenom za privremeno skladištenje unutar obuhvata zahvata.</t>
  </si>
  <si>
    <r>
      <t>Obračun po m</t>
    </r>
    <r>
      <rPr>
        <vertAlign val="superscript"/>
        <sz val="10"/>
        <rFont val="Arial"/>
        <family val="2"/>
        <charset val="238"/>
      </rPr>
      <t>3</t>
    </r>
    <r>
      <rPr>
        <sz val="10"/>
        <rFont val="Arial"/>
        <family val="2"/>
        <charset val="238"/>
      </rPr>
      <t xml:space="preserve"> iskopanog humusa mjereno snimanjem profila nakon iskopa. Stavka uključuje i eventualno potrebna dodatna laboratorijska ispitivanja udjela organske tvari u zemljanom materijalu.</t>
    </r>
  </si>
  <si>
    <t>6.2.</t>
  </si>
  <si>
    <t>Široki iskop tla</t>
  </si>
  <si>
    <t>Širokog iskopa tla u materijalu A i B kategorije za potrebe izvedbe obodne makadamske prometnice.</t>
  </si>
  <si>
    <t>Utovar iskopanog materijala u prijevozno sredstvo, prijevoz te istovar na mjestu predviđenom za privremeno skladištenje unutar obuhvata zahvata.</t>
  </si>
  <si>
    <t>Uređenje prema projektnom profilu.</t>
  </si>
  <si>
    <t>Sanacija eventualnih potkopanih ili oštećenih ravnina.</t>
  </si>
  <si>
    <r>
      <t>Obračun po m</t>
    </r>
    <r>
      <rPr>
        <vertAlign val="superscript"/>
        <sz val="10"/>
        <rFont val="Arial"/>
        <family val="2"/>
        <charset val="238"/>
      </rPr>
      <t>3</t>
    </r>
    <r>
      <rPr>
        <sz val="10"/>
        <rFont val="Arial"/>
        <family val="2"/>
        <charset val="238"/>
      </rPr>
      <t xml:space="preserve"> iskopanog materijala mjereno u sraslom stanju prema poprečnim profilima.</t>
    </r>
  </si>
  <si>
    <t>6.3.</t>
  </si>
  <si>
    <t>Uređenje posteljice</t>
  </si>
  <si>
    <t>Radovi pokriveni ovom stavkom su detaljno opisani u poglavlju Programa kontrole i osiguranja kvalitete glavnog projekta i uključuje osiguranje cjelokupne radne snage, materijala i opreme i provedbu svog potrebnog rada na uređenju posteljice obodne makadamske prometnice.</t>
  </si>
  <si>
    <t>Stavkom je predviđeno uređenje posteljice do izrade tamponskog sloja. Stavkom su obuhvaćeni sljedeći radovi:</t>
  </si>
  <si>
    <t>Grubo i fino planiranje posteljice na projektom predviđene kote.</t>
  </si>
  <si>
    <t>Rješenje odvodnje posteljice.</t>
  </si>
  <si>
    <t>Zbijanje posteljice izvršiti na način da se postigne zbijenost od 100 % prema standardnom Proctorovom pokusu odnosno Me ≥ 35 MN/m² mjereno kružnom pločom promjera 30 cm pri optimalnoj vlažnosti materijala.</t>
  </si>
  <si>
    <t>U cijenu stavke uključeni su svi pripremni i pomoćni radovi, alati i materijali.</t>
  </si>
  <si>
    <r>
      <t>Obračun po m</t>
    </r>
    <r>
      <rPr>
        <vertAlign val="superscript"/>
        <sz val="10"/>
        <color indexed="8"/>
        <rFont val="Arial"/>
        <family val="2"/>
        <charset val="238"/>
      </rPr>
      <t>2</t>
    </r>
    <r>
      <rPr>
        <sz val="10"/>
        <color indexed="8"/>
        <rFont val="Arial"/>
        <family val="2"/>
        <charset val="238"/>
      </rPr>
      <t xml:space="preserve"> uređene posteljice makadamske prometnice.</t>
    </r>
  </si>
  <si>
    <t>6.4.</t>
  </si>
  <si>
    <t>Nabava i postavljanje separacijskog geotekstila 400 g/m²</t>
  </si>
  <si>
    <t xml:space="preserve">Radovi koji su pokriveni unutar ove stavke su detaljno opisani u poglavlju Programa kontrole i osiguranja kvalitete glavnog projekta, a  uključuju osiguranje cjelokupne radne snage, materijala i opreme, i provedbu svog potrebnog rada na skladištenju, dopremi, postavljanju i ispitivanju separacijskog geotekstila mase 400 g/m²,  uključujući postavljanje između mehanički zbijenog nosivog sloja i posteljice. </t>
  </si>
  <si>
    <t>6.5.</t>
  </si>
  <si>
    <t>Nasip prometnice</t>
  </si>
  <si>
    <t>Radovi koji su pokriveni unutar ove stavke su detaljno opisani u poglavlju Programa kontrole i osiguranja kvalitete glavnog projekta, a uključuju osiguranje cjelokupne radne snage, materijala i opreme, i provedbu svog potrebnog rada na nabavi, dopremi, ispitivanju i izvedbi nasipa interne prometnice od mješovitog ili kamenitog materijala. 
Ova stavka uključuje nasip pristupnog dijela interne makadamske prometnice, odnosno nasip na kojem nije predviđeno izvođenje obodnog kanala.</t>
  </si>
  <si>
    <t>U jediničnu cijenu je uključeno strojno nasipanje i razastiranje u slojevima debljine i nagiba prema projektu odnosno utvrđenih pokusnom dionicom, prema potrebi vlaženje ili sušenje, zbijanje s odgovarajućim sredstvima (min. zbijenost iznosi 35 MPa), planiranje pokosa nasipa i čišćenje okoline, sav ostali rad, transporti i oprema, kao i ispitivanja i kontrola kakvoće. Kako bi se mogao ugrađivati u nasip prometnice, materijal iz iskopa mora zadovoljiti tehničke uvjete za ugradnju mješovitog ili kamenitog materijala danih u sklopu glavnog projekta.</t>
  </si>
  <si>
    <r>
      <t>Obračun po m</t>
    </r>
    <r>
      <rPr>
        <vertAlign val="superscript"/>
        <sz val="10"/>
        <rFont val="Arial"/>
        <family val="2"/>
        <charset val="238"/>
      </rPr>
      <t>3</t>
    </r>
    <r>
      <rPr>
        <sz val="10"/>
        <rFont val="Arial"/>
        <family val="2"/>
        <charset val="238"/>
      </rPr>
      <t xml:space="preserve"> stvarno ugrađenog i zbijenog nasipa.</t>
    </r>
  </si>
  <si>
    <t>6.6.</t>
  </si>
  <si>
    <t>Mehanički zbijeni nosivi sloj debljine sloja 50 cm</t>
  </si>
  <si>
    <t>Izradi mehanički zbijenog nosivog sloja može se pristupiti nakon propisno izvedene, ispitane i po nadzornom inženjeru preuzete posteljice ili filtarskog sloja. Za izradu ovog sloja mogu se upotrijebiti šljunčani ili drobljeni kameni materijal kao i mješavini ova dva materijala.</t>
  </si>
  <si>
    <t>Modul stišljivosti na donjem nosivom sloju treba biti za debljinu sloja 50 cm, Me=70 N/mm² do 100 N/mm².</t>
  </si>
  <si>
    <t>Ova stavka za izradu donjeg nosivog sloja obuhvaća:</t>
  </si>
  <si>
    <t>Pribavljanje atesta za materijal prije početka radova.</t>
  </si>
  <si>
    <t>Dobava, odvoz i istovar materijala.</t>
  </si>
  <si>
    <t>Ugradbu materijala, zbijanje i planiranje na projektom definiranu visinu.</t>
  </si>
  <si>
    <t>Kontrolu ravnine sloja i visine tekućeg sloja.</t>
  </si>
  <si>
    <t>Sva tekuća i kontrolna ispitivanja uz ispostavljanje atesta za dokaz kvalitete ugrađenog sloja.</t>
  </si>
  <si>
    <t xml:space="preserve">Obračun po m³ ugrađenog sloja. </t>
  </si>
  <si>
    <t>6.7.</t>
  </si>
  <si>
    <t>Izrada bankina od mješovitog materijala</t>
  </si>
  <si>
    <t>Radovi pokriveni ovom stavkom uključuju: osiguranje cjelokupne radne snage, materijala i opreme i provedbu svog potrebnog rada na nabavi, dopremi i izvedbi bankina od mješovitog materijala.</t>
  </si>
  <si>
    <t>Obračun po m’ stvarno izrađene bankine.</t>
  </si>
  <si>
    <t>OPREMA I SIGNALIZACIJA</t>
  </si>
  <si>
    <t>6.8.</t>
  </si>
  <si>
    <t>Tipski stupovi</t>
  </si>
  <si>
    <t>Radovi pokriveni ovom stavkom uključuju:  osiguranje cjelokupne radne snage, materijala i opreme i provedbu svog potrebnog rada na nabavi, dopremi, montaži i ugradnji tipskih metalnih oličenih stupova na koje se ugrađuju prometni znakovi. Obračun po komadu, a u cijenu uključeni; iskop, betonski temelj i stup (visine 2.20 m iznad okolnog terena). Raspored znakova vidljiv je iz situacije prometnog rješenja.</t>
  </si>
  <si>
    <t>Obračun po komadu ugrađenog stupa.</t>
  </si>
  <si>
    <t>6.9.</t>
  </si>
  <si>
    <t>Prometni znakovi</t>
  </si>
  <si>
    <t>Radovi pokriveni ovom stavkom uključuju:  osiguranje cjelokupne radne snage, materijala i opreme i provedbu svog potrebnog rada na nabavi, dopremi, montaži i ugradnji  prometnih znakova, koji se pričvršćuju na metalne stupove. Položaj pojedinog znaka vidljiv je iz situacije prometnog rješenja.</t>
  </si>
  <si>
    <t>B02</t>
  </si>
  <si>
    <t>B31</t>
  </si>
  <si>
    <t>6A.</t>
  </si>
  <si>
    <t>6B.</t>
  </si>
  <si>
    <t>KRAJOBRAZNO UREĐENJE</t>
  </si>
  <si>
    <t>7.1.</t>
  </si>
  <si>
    <t>Zatravnjivanje površina odlagališta i ostalih površina - Hidrosjetva</t>
  </si>
  <si>
    <t xml:space="preserve">Zaštita površina odlagališta i ostalih površina travnatim pokrivačem - hidrosjetva. Nanošenje strojnim špricanjem smjese sjemena i polimernih emulzija te gnojiva produljenog djelovanja na sve površine predviđene projektom krajobraznog uređenja uz račun 50 g/m² sjemena. U cijenu je uključena dobava smjese, rad na nanošenju, njega, uz ponovo nanošenje na mjestima gdje nije uspjelo zatravnjivanje. Izvedba i kontrola kakvoće prema Općim tehničkim uvjetima za radove. </t>
  </si>
  <si>
    <t>Travna smjesa:</t>
  </si>
  <si>
    <r>
      <rPr>
        <i/>
        <sz val="10"/>
        <rFont val="Arial"/>
        <family val="2"/>
        <charset val="238"/>
      </rPr>
      <t xml:space="preserve">Festuca arundinacea                       60%
Lolium perene                                 15%
Poa pratensis                                 15%
biljni dodaci                                    10%
(biljni dodaci: autohtone vrste travnjačke vegetacije)     </t>
    </r>
    <r>
      <rPr>
        <sz val="10"/>
        <rFont val="Arial"/>
        <family val="2"/>
        <charset val="238"/>
      </rPr>
      <t xml:space="preserve">           </t>
    </r>
  </si>
  <si>
    <r>
      <t>Obračun se vrši po m</t>
    </r>
    <r>
      <rPr>
        <vertAlign val="superscript"/>
        <sz val="10"/>
        <rFont val="Arial"/>
        <family val="2"/>
        <charset val="238"/>
      </rPr>
      <t>2</t>
    </r>
    <r>
      <rPr>
        <sz val="10"/>
        <rFont val="Arial"/>
        <family val="2"/>
        <charset val="238"/>
      </rPr>
      <t xml:space="preserve"> površine izrasle trave.</t>
    </r>
  </si>
  <si>
    <t>OSTALO</t>
  </si>
  <si>
    <t>8.1.</t>
  </si>
  <si>
    <t>Izrada snimke izvedenog stanja i upis u katastar</t>
  </si>
  <si>
    <t>Radovi pokriveni ovom stavkom uključuju osiguranje cjelokupne radne snage, materijala i opreme i provedbu svog potrebnog rada za izradu geodetske snimke izvedenog stanja građevine ili geodetski elaborat i/ili drugi akt određen posebnim propisima na temelju kojega se u katastru, odnosno katastru infrastrukture i zemljišnoj knjizi evidentiraju zgrade, druge građevine, odnosno način korištenja zemljišta s podacima o lomnim točkama građevine, građevne čestice, odnosno obuhvata zahvata u prostoru prikazane u GML formatu u elektroničkom obliku.</t>
  </si>
  <si>
    <t>8.2.</t>
  </si>
  <si>
    <t>Izvedbeni projekt</t>
  </si>
  <si>
    <t>Radovi pokriveni ovom stavkom uključuju osiguranje cjelokupne radne snage, materijala i opreme i provedbu svog potrebnog rada na izradi izvedbenih projektata svih potrebnih struka.</t>
  </si>
  <si>
    <t>Sito piezometra se izvodi od perforirane PVC cijevi promjera 75 mm, s otvorom veličine 1 mm, debljine stijenke 5 mm s M/Ž navojima na stijenki cijevi, duljine 3 m. Ostatak piezometra se izvodi od pune PVC cijevi promjera minimalno 75 mm, debljine stijenki 5 mm s M/Ž navojima na stijenki cijevi. Nakon spuštanja piezometarske cijevi u bušotinu prostor između stjenke bušotine i taložnog/filtarskog dijela piezometarske cijevi zasipa se  šljunčanim zasipom (4‐8 mm). Nastavno na šljunčani zasip izrađuje se bentonitni čep do površine terena tj. ušća bušotine. Nakon izvođenja bentonitnog čepa izvodi se glava piezometra koja se sastoji od betonskog bloka 0,5*0,5*0,2 m, čelične cijevi i lokota.  Izvođenje unutar obuhvata zahvata. Stavka obuhvaća čišćenje (osvajanje) piezometara metodom air-lifta i početno (nulto) mjerenje sastava podzemne vode. Analiza/ispitivanja podzemne vode radi se prema Pravilniku o parametrima sukladnosti, metodama analize, monitoringu i planovima sigurnosti vode za ljudsku potrošnju te načinu vođenja registra pravnih osoba koje obavljaju djelatnost javne vodoopskrbe (NN 125/2017).</t>
  </si>
  <si>
    <t xml:space="preserve">Taložnik piezometra se izvodi od PVC cijevi s konusnim dnom, promjera minimalno 75 mm, debljine stijenke 5 mm s M/Ž navojima na stijenki cijevi, duljine 1 m. </t>
  </si>
  <si>
    <t>Zatrpavanje sidrenog rova na krovnom dijelu tijela odlagališta mješovitim materijalom</t>
  </si>
  <si>
    <t>Radovi pokriveni ovom stavkom uključuju osiguranje cjelokupne radne snage, materijala  i opreme i provedbu svog potrebnog rada na bočnom zasipanju infiltracijskog sustava.</t>
  </si>
  <si>
    <r>
      <t>Radovi pokriveni ovom stavkom uključuju osiguranje cjelokupne radne snage, materijala i opreme i provedbu svog potrebnog rada na nabavi, dopremi i izvedbi kontrolnog mjernog okna iz armiranog betona tlačne čvrstoće C30/37, razred izloženosti XA1. Beton mora biti spremljen sa minimalno 300 kg cementa CEM I /m</t>
    </r>
    <r>
      <rPr>
        <vertAlign val="superscript"/>
        <sz val="10"/>
        <rFont val="Arial"/>
        <family val="2"/>
        <charset val="238"/>
      </rPr>
      <t>3</t>
    </r>
    <r>
      <rPr>
        <sz val="10"/>
        <rFont val="Arial"/>
        <family val="2"/>
        <charset val="238"/>
      </rPr>
      <t xml:space="preserve"> i može sadržavati max. 0,15 % CL. Okno je svijetlih tlocrtnih dimenzija 1,2x1,2 m i debljine stjenke 25 cm. Na kontrolnom oknu se izvodi ulazna građevina svijetlog otvora 0,9x0,6 m debljine stijenke 25 cm koja se zatvara odozgo pločom debljine 20 cm.</t>
    </r>
  </si>
  <si>
    <t xml:space="preserve">Radovi pokriveni ovom stavkom uključuju osiguranje cjelokupne radne snage, materijala i opreme i provedbu svog potrebnog rada na nabavi, dopremi i ugradnji modularnog sustava za INFILTRACIJU oborinskih voda iz polipropilenskih skladišnih blokova. Dobava i ugradnja modularnog sustava za INFILTRACIJU oborinskih voda iz polipropilenskih skladišnih blokova. Sustav se sastoji od jediničnog modula dimenzija: Š×V×D=60x91x120cm. 
Sustav mora posjedovati: 
- najmanje 97% ukupnog korisnog volumena;
- inspekcijski tunel min. pop. presjeka Š×V=100×500mm kako bi se omogućio slobodno kretanje inspekcijskim kamerama i opremi za čiščenje kroz sustav;
- mogućnost vizualne kontrole kroz jedan sloj sustava bez zapreka (pregrada) za jednostavniju kontrolu kamerom i smanjenje potrebnog broja inspekcijskih priključaka;
- mogućnost dodatnog omatanja geotekstilom uljevnog dijela infiltracijske komore za zadržavanje mulja (sedimentacijska komora);
</t>
  </si>
  <si>
    <t>- mogućnost spajanja sastavnih elemenata sustavom zidarskog preklopa koji omogućava sastavljanje čvrste veze među blokovima istog sloja sustava;</t>
  </si>
  <si>
    <t>U cijenu stavke uključiti i ispitivanje upojnosti podloge koje je potrebno provesti tokom izvođenja zemljanih radova (prije ugradnje) kako bi se utvrdilo da li proračunati volumen upojnog polja odgovara stvarnoj upojnosti tla (uzeto kf= 5,8 × 10^- 4 m/s). O dobivenim rezultatima treba odmah izvjestiti projektanta i nadzornog inženjera, kako bi se napravila kontrola izvršenog proračuna i po potrebi napravila izmjena upojne građevine ili odredile mjere za sanaciju podloge.</t>
  </si>
  <si>
    <t>Pregled završene infiltracijske građevine CCTV kamerama s predajom pisanog izvještaja i snimke u digitalnom formatu Nadzornom inženjeru. Pregled mora bit obavljen po završetku svih radova na cjelokupnoj odvodnoj instalaciji spojenoj na infiltracijsku građevinu. Pregled mora obuhvatiti bočne stranice sustava (kontrola oštećenja zaštitnog geotekstila) i podnice sustava (kontrola nakupljanja/taloženja mulja u sustavu).</t>
  </si>
  <si>
    <t>Obračun po m' ugrađene cijevi.</t>
  </si>
  <si>
    <t>Radovi koji su pokriveni unutar ove stavke uključuju osiguranje cjelokupne radne snage, materijala i opreme te provedbu svog potrebnog rada na ispitivanju cjelovitosti neprekrivene geomembrane nakon ugradnje u sklopu završnog prekrivnog sustava i izrada izvještaja kao podloge za odobrenje za nastavak radova ugradnje ostalih slojeva. Ispitivanje se provodi prema ASTM D7953 (ili jednakovrijedno).</t>
  </si>
  <si>
    <t>Mjesto za upis jednakovrijednosti:</t>
  </si>
  <si>
    <t>Stavka obuhvaća nabavu, dopremu i ugradnju ispranog šljunčanog materijala frakcije 8-16 mm. Materijal je potrebno zbiti minimalno do 97% po Proctoru. 
Zbijanje obavljati u slojevima debljine 15-30 cm lakim uređajima za zbijanje (vibropločama, žabama i sl.). Prvih 50 cm treba zbijati ručno, a pri zbijanju treba paziti da oprema za zbijanje ne dođe u kontakt s plastičnim elementima infiltracijskog sustava, tj. da ne dođe do oštećenja plastičnih elementata sustava infiltracije.</t>
  </si>
  <si>
    <t>Stavka obuhvaća nabavu, dopremu i ugradnju ispranog šljunčanog materijala frakcije 8-16 mm. Materijal je potrebno zbiti minimalno do 97% po Proctoru. 
Zbijanje obavljati u slojevima debljine 15-30 cm lakim uređajima za zbijanje (vibropločama, žabama i sl.). Prvih 50 cm treba zbijati ručno, a pri zbijanju treba paziti da oprema za zbijanje ne dođe u kontakt s platičnim elementima infiltracijskog sustava, tj. da ne dođe do oštećenja plastičnih elementata sustava infiltracije.</t>
  </si>
  <si>
    <t xml:space="preserve">Stavka obuhvaća i ispitivanje kanalizacije na vodonepropusnost po HRN EN 1610 (ili jednakovrijedno, (voda i zrak), HRN EN 1508 (ili jednakovrijedno) i HRN EN 13508-2 (ili jednakovrijedno) komplet sa svim potrebnim radovima te izdavanje atesta. </t>
  </si>
  <si>
    <t>Cijevi se međusobno spajaju sa utičnim spojnicama od PEHD-a i gumenim brtvama. Cijevi polagati na pripremljenu podlogu od pijeska  koji je obrađen u posebnoj stavci troškovnika. U cijenu uračunati svi spojevi, fitinzi, brtve, fazonski komadi, rad na polaganju cijevi, ispitivanje na vodonepropusnost i sve ostalo što je potrebno za potpuno dovršenje rada.</t>
  </si>
  <si>
    <t xml:space="preserve">Tlačna proba za gravitacijske kanalske cjevovode, te snimanje kamerom novih kanalizacijskih cijevi. Kanal se komisijski preuzima pomoću kanalskog zrcala za provjeru pravca i nivelete kanala  i tlačne probe za provjeru vodonepropusnosti ugrađene cijevi, nakon njenog djelomičnog zatrpavanja (spojevi moraju biti slobodni i vidljivi). Svaku dionicu između spojeva mora se ispitati na pritisak od 0,05  N/mm2 (0,5 bara) za vrijeme od najmanje 15 min (prema DIN 4033 ili jednakovrijedno). </t>
  </si>
  <si>
    <t>Troškovi održavanja, montaže i demontaže potrebnih uređaja, te nabave potrebne vode za provođenje tlačne probe, kao i postavljanje odgovarajućeg osoblja za navedene radove i otklanjanje eventualnih nedostataka trebaju se ukalkulirati u jediničnu cijenu.</t>
  </si>
  <si>
    <t xml:space="preserve">Stjenke iznutra obraditi vodonepropusnim mortom i zagladiti do crnog sjaja. U stjenke okna ugraditi tipske stupaljke S-2. U cijenu je uključena dobava i ugradnja ljevenog željeznog kvadratnog kanalizacijskog poklopca dimenzija 600/600 mm s okvirom. Predviđen je poklopac za opterećenje u zelenoj površini 15 kN (klasa A15 prema HRN EN 124 ili jednakovrijedno) koji se ugrađuje u ploču ulazne građevine. </t>
  </si>
  <si>
    <t>Na sredini poklopca okna treba nacrtati uljanom bojom oznaku kontrolnog mjernog okna. 
Oznaka je crveni kvadrat 25 x 25 cm u sredini kojega se nacrta žuti krug ø10 cm.</t>
  </si>
  <si>
    <t xml:space="preserve">Nabava i ugradnja mehanički povezanog, netkanog, polipropilenskog  geotekstila za omatanje infiltracijskog sustava, slijedećih karakteristika :
- gustoće 200 gr/m2, 
- min debljine 1,9mm, 
- otpornosti na CBR proboj (po EN ISO 12236) ≥ 1,5kN (klase robusnosti GRC 3) ili jednakovrijedno. 
</t>
  </si>
  <si>
    <t xml:space="preserve">Preklopi na spojevima geotekstila moraju biti minimalno od 30cm do 50cm - u cilju sprečavanja otvaranja spojeva geotekstila i upadanja nasipnog materijala u sustav tokom i nakon ugradnje. 
Preporuka upotrebe pakiranja u čim širim rolama (u cilju smanjenja gubitaka zbog preklopa). </t>
  </si>
  <si>
    <t>Stavka NE UKLJUČUJE potreban geotekstil za omatanje sustava i sedimentacijske komore, te DN150 UKC cijevi za povišenje inspekcijskih priključaka.
Stavka NE UKLJUČUJE potreban geotekstil za omatanje sustava i sedimentacijske komore, te DN150 UKC cijevi za povišenje inspekcijskih priključaka.</t>
  </si>
  <si>
    <t>Izvođač je dužan, od strane ovlaštene osobe izraditi elaborat iskolčenja svih objekata obuhvaćenih ovim troškovnikom sukladno zakonskom propisu.
Izvedba radova iz stavaka troškovnika treba biti u skladu s programom kontrole i osiguranja kvalitete, tehničkim opisima, nacrtima i drugim dijelovima Glavnog projekta, a gdje je primjenjivo i u skladu s uputama proizvođača pojedinih materijala, opreme ili dijelova opreme. Troškovi izvedbe radova, uključujući sve režijske troškove i troškove dokaza kvalitete materijala i kontrole kvalitete ugrađenih materijala, te troškovi primjene mjera zaštite od neugodnih mirisa i prašine tijekom aktivnosti radova obuhvaćenih ovih troškovnikom, kao i praćenje utjecaja na okoliš, propisanih projektnom dokumentacijom i ovom dokumentacijom o nabavi, tijekom izvođenja radova obaveza su Izvođača te će se smatrati raspoređenim i uključenim u cijene koje je Izvođač naveo u Troškovniku.
Izvođač je dužan osigurati izradu Izvedbenog projekta od strane ovlaštene osobe, a sve sukladno Zakonu o gradnji. 
Izvođač mora redovito raditi  fotodokumentaciju svih etapa i vrsta radova, izvedenih slojeva, objekata itd. Na kraju radova fotodokumentaciju će složiti kronološki i pojmovno na način da bude razumljivo opisana, te predati Naručitelju na CD/DVD mediju.</t>
  </si>
  <si>
    <t xml:space="preserve">Sav rad i pripremne aktivnosti za rukovanje materijalom. </t>
  </si>
  <si>
    <t>Radovi pokriveni ovom stavkom uključuju osiguranje cjelokupne radne snage, materijala i opreme i provedbu svog potrebnog rada na nabavi, dopremi i ugradnji modularnog sustava za INFILTRACIJU oborinskih voda iz polipropilenskih skladišnih blokova. Dobava i ugradnja modularnog sustava za INFILTRACIJU oborinskih voda iz polipropilenskih skladišnih blokova. Sustav se sastoji od jediničnog modula dimenzija: Š×V×D=60x91x120cm. 
Sustav mora posjedovati: 
- najmanje 97% ukupnog korisnog volumena;
- inspekcijski tunel min. pop. presjeka Š×V=100×500mm kako bi se omogućio slobodno kretanje inspekcijskim kamerama i opremi za čišćenje kroz sustav;
- mogućnost vizualne kontrole kroz jedan sloj sustava bez zapreka (pregrada) za jednostavniju kontrolu kamerom i smanjenje potrebnog broja inspekcijskih priključaka;
- mogućnost dodatnog omatanja geotekstilom uljevnog dijela infiltracijske komore za zadržavanje mulja (sedimentacijska komora);</t>
  </si>
  <si>
    <t>Dimenzije sustava trebaju biti Š×V×D= 5,4x0,914x11,40 m, a minimalna korisna zapremnina 53,45 m3.
Stavka uključuje dobavu i ugradnju potrebnih: blokova, čeonih stijenki, pokrovnih elementa, cijevnih priključaka, inspekcijskih elementa s njihovim povišenjima i poklopcima, a sve prema detaljima iz projekta.
Projektom predviđena upotreba 1 uljevnog okna integrirana u sustav i 1 inspekcijskog okna (minimalni svijetli promjer okna 30cm), te detaljom definirana količina inspekcijskih priključaka za pristup u sustav njegovu kontrolu i održavanje (minimalni svijetli promjer 15cm).
Sve kao ACO STORMBRIXX SD ili jednakovrijedan.</t>
  </si>
  <si>
    <t xml:space="preserve">Nabava i ugradnja mehanički povezanog, netkanog, polipropilenskog  geotekstila za omatanje infiltracijskog sustava, slijedećih karakteristika :
- gustoće 200 gr/m2, 
- min debljine 1,9mm, 
- otpornosti na CBR proboj (po EN ISO 12236) ≥ 1,5kN (klase robusnosti GRC 3) ili jednakovrijedno. </t>
  </si>
  <si>
    <t xml:space="preserve">Radovi pokriveni ovom stavkom uključuju osiguranje cjelokupne radne snage, materijala i opreme i provedbu svog potrebnog rada na nabavi, dopremi i ugradnji PEHD kanalizacijskih dvoslojnih cijevi sa strukturiranom stjenkom za polaganje u zemlju, SDR 11.
Cijevi moraju kakvoćom zadovoljavati HRN EN 13476-1 (ili jednakovrijedno) i HRN EN 13476-3 (ili jednakovrijedno), te moraju biti nazivne krutosti SN-8 ili više.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</si>
</sst>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 #,##0.00\ &quot;kn&quot;_-;\-* #,##0.00\ &quot;kn&quot;_-;_-* &quot;-&quot;??\ &quot;kn&quot;_-;_-@_-"/>
    <numFmt numFmtId="164" formatCode="_-* #,##0.00\ _k_n_-;\-* #,##0.00\ _k_n_-;_-* &quot;-&quot;??\ _k_n_-;_-@_-"/>
    <numFmt numFmtId="165" formatCode="_-* #,##0.00\ _k_n_-;\-* #,##0.00\ _k_n_-;_-* \-??\ _k_n_-;_-@_-"/>
    <numFmt numFmtId="166" formatCode="00000"/>
    <numFmt numFmtId="167" formatCode="#,##0.00_ ;\-#,##0.00\,"/>
    <numFmt numFmtId="168" formatCode="0.00_)"/>
    <numFmt numFmtId="169" formatCode="#,##0.0"/>
    <numFmt numFmtId="170" formatCode="#,##0.00;\-#,##0.00;&quot;&quot;"/>
    <numFmt numFmtId="171" formatCode="0&quot;.&quot;"/>
    <numFmt numFmtId="172" formatCode="#,##0.00\ &quot;kn&quot;"/>
  </numFmts>
  <fonts count="18" x14ac:knownFonts="1">
    <font>
      <sz val="11"/>
      <color theme="1"/>
      <name val="Calibri"/>
      <family val="2"/>
      <charset val="238"/>
      <scheme val="minor"/>
    </font>
    <font>
      <i/>
      <sz val="11"/>
      <color theme="1"/>
      <name val="Arial"/>
      <family val="2"/>
      <charset val="238"/>
    </font>
    <font>
      <sz val="11"/>
      <color theme="1"/>
      <name val="Arial"/>
      <family val="2"/>
      <charset val="238"/>
    </font>
    <font>
      <sz val="14"/>
      <color theme="1"/>
      <name val="Arial"/>
      <family val="2"/>
      <charset val="238"/>
    </font>
    <font>
      <b/>
      <sz val="11"/>
      <color theme="1"/>
      <name val="Arial"/>
      <family val="2"/>
      <charset val="238"/>
    </font>
    <font>
      <sz val="9"/>
      <color theme="1"/>
      <name val="Arial"/>
      <family val="2"/>
      <charset val="238"/>
    </font>
    <font>
      <sz val="10"/>
      <name val="Arial"/>
      <family val="2"/>
      <charset val="238"/>
    </font>
    <font>
      <sz val="11"/>
      <color theme="1"/>
      <name val="Calibri"/>
      <family val="2"/>
      <charset val="238"/>
      <scheme val="minor"/>
    </font>
    <font>
      <sz val="10"/>
      <name val="Arial Narrow"/>
      <family val="2"/>
      <charset val="238"/>
    </font>
    <font>
      <sz val="10"/>
      <color rgb="FFFF0000"/>
      <name val="Arial"/>
      <family val="2"/>
      <charset val="238"/>
    </font>
    <font>
      <b/>
      <sz val="10"/>
      <name val="Arial"/>
      <family val="2"/>
      <charset val="238"/>
    </font>
    <font>
      <vertAlign val="superscript"/>
      <sz val="10"/>
      <name val="Arial"/>
      <family val="2"/>
      <charset val="238"/>
    </font>
    <font>
      <sz val="10"/>
      <color rgb="FF0070C0"/>
      <name val="Arial"/>
      <family val="2"/>
      <charset val="238"/>
    </font>
    <font>
      <sz val="12"/>
      <name val="Courier"/>
      <family val="1"/>
      <charset val="238"/>
    </font>
    <font>
      <sz val="10"/>
      <color theme="1"/>
      <name val="Arial"/>
      <family val="2"/>
      <charset val="238"/>
    </font>
    <font>
      <vertAlign val="superscript"/>
      <sz val="10"/>
      <color indexed="8"/>
      <name val="Arial"/>
      <family val="2"/>
      <charset val="238"/>
    </font>
    <font>
      <sz val="10"/>
      <color indexed="8"/>
      <name val="Arial"/>
      <family val="2"/>
      <charset val="238"/>
    </font>
    <font>
      <i/>
      <sz val="10"/>
      <name val="Arial"/>
      <family val="2"/>
      <charset val="238"/>
    </font>
  </fonts>
  <fills count="5">
    <fill>
      <patternFill patternType="none"/>
    </fill>
    <fill>
      <patternFill patternType="gray125"/>
    </fill>
    <fill>
      <patternFill patternType="solid">
        <fgColor theme="0" tint="-0.34998626667073579"/>
        <bgColor indexed="64"/>
      </patternFill>
    </fill>
    <fill>
      <patternFill patternType="solid">
        <fgColor theme="7" tint="0.79998168889431442"/>
        <bgColor indexed="64"/>
      </patternFill>
    </fill>
    <fill>
      <patternFill patternType="solid">
        <fgColor theme="5" tint="0.59999389629810485"/>
        <bgColor indexed="64"/>
      </patternFill>
    </fill>
  </fills>
  <borders count="15">
    <border>
      <left/>
      <right/>
      <top/>
      <bottom/>
      <diagonal/>
    </border>
    <border>
      <left/>
      <right/>
      <top/>
      <bottom style="thin">
        <color indexed="64"/>
      </bottom>
      <diagonal/>
    </border>
    <border>
      <left/>
      <right/>
      <top style="thin">
        <color indexed="64"/>
      </top>
      <bottom/>
      <diagonal/>
    </border>
    <border>
      <left/>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s>
  <cellStyleXfs count="8">
    <xf numFmtId="0" fontId="0" fillId="0" borderId="0"/>
    <xf numFmtId="0" fontId="6" fillId="0" borderId="0"/>
    <xf numFmtId="164" fontId="7" fillId="0" borderId="0" applyFont="0" applyFill="0" applyBorder="0" applyAlignment="0" applyProtection="0"/>
    <xf numFmtId="9" fontId="7" fillId="0" borderId="0" applyFont="0" applyFill="0" applyBorder="0" applyAlignment="0" applyProtection="0"/>
    <xf numFmtId="0" fontId="8" fillId="0" borderId="0"/>
    <xf numFmtId="165" fontId="6" fillId="0" borderId="0" applyFill="0" applyBorder="0" applyAlignment="0" applyProtection="0"/>
    <xf numFmtId="9" fontId="6" fillId="0" borderId="0" applyFill="0" applyBorder="0" applyAlignment="0" applyProtection="0"/>
    <xf numFmtId="168" fontId="13" fillId="0" borderId="0"/>
  </cellStyleXfs>
  <cellXfs count="253">
    <xf numFmtId="0" fontId="0" fillId="0" borderId="0" xfId="0"/>
    <xf numFmtId="0" fontId="6" fillId="0" borderId="0" xfId="0" applyFont="1" applyFill="1" applyBorder="1" applyAlignment="1" applyProtection="1">
      <alignment horizontal="right" vertical="center" wrapText="1"/>
    </xf>
    <xf numFmtId="49" fontId="6" fillId="0" borderId="0" xfId="0" applyNumberFormat="1" applyFont="1" applyFill="1" applyBorder="1" applyAlignment="1">
      <alignment horizontal="center" vertical="center" wrapText="1"/>
    </xf>
    <xf numFmtId="4" fontId="6" fillId="0" borderId="0" xfId="0" applyNumberFormat="1" applyFont="1" applyFill="1" applyBorder="1" applyAlignment="1" applyProtection="1">
      <alignment horizontal="right" vertical="center"/>
    </xf>
    <xf numFmtId="4" fontId="6" fillId="0" borderId="0" xfId="0" applyNumberFormat="1" applyFont="1" applyFill="1" applyBorder="1" applyAlignment="1" applyProtection="1">
      <alignment horizontal="right" vertical="center" wrapText="1"/>
    </xf>
    <xf numFmtId="49" fontId="6" fillId="0" borderId="4" xfId="0" applyNumberFormat="1" applyFont="1" applyFill="1" applyBorder="1" applyAlignment="1">
      <alignment horizontal="right" vertical="center"/>
    </xf>
    <xf numFmtId="49" fontId="6" fillId="0" borderId="0" xfId="0" applyNumberFormat="1" applyFont="1" applyFill="1" applyBorder="1" applyAlignment="1">
      <alignment horizontal="right" vertical="center"/>
    </xf>
    <xf numFmtId="49" fontId="6" fillId="0" borderId="0" xfId="0" applyNumberFormat="1" applyFont="1" applyFill="1" applyBorder="1" applyAlignment="1">
      <alignment horizontal="justify" vertical="center" wrapText="1"/>
    </xf>
    <xf numFmtId="4" fontId="6" fillId="0" borderId="0" xfId="2" applyNumberFormat="1" applyFont="1" applyFill="1" applyBorder="1" applyAlignment="1" applyProtection="1">
      <alignment horizontal="right" vertical="center"/>
    </xf>
    <xf numFmtId="4" fontId="6" fillId="0" borderId="0" xfId="0" applyNumberFormat="1" applyFont="1" applyFill="1" applyBorder="1" applyAlignment="1">
      <alignment horizontal="right" vertical="center"/>
    </xf>
    <xf numFmtId="49" fontId="6" fillId="0" borderId="0" xfId="0" applyNumberFormat="1" applyFont="1" applyFill="1" applyBorder="1" applyAlignment="1">
      <alignment horizontal="right" vertical="center" wrapText="1"/>
    </xf>
    <xf numFmtId="49" fontId="6" fillId="0" borderId="0" xfId="0" applyNumberFormat="1" applyFont="1" applyFill="1" applyBorder="1" applyAlignment="1">
      <alignment horizontal="left" vertical="center" wrapText="1"/>
    </xf>
    <xf numFmtId="4" fontId="6" fillId="0" borderId="0" xfId="5" applyNumberFormat="1" applyFont="1" applyFill="1" applyBorder="1" applyAlignment="1" applyProtection="1">
      <alignment horizontal="right" vertical="center"/>
    </xf>
    <xf numFmtId="49" fontId="9" fillId="0" borderId="0" xfId="0" applyNumberFormat="1" applyFont="1" applyFill="1" applyBorder="1" applyAlignment="1">
      <alignment horizontal="justify" vertical="center" wrapText="1"/>
    </xf>
    <xf numFmtId="4" fontId="9" fillId="0" borderId="0" xfId="5" applyNumberFormat="1" applyFont="1" applyFill="1" applyBorder="1" applyAlignment="1" applyProtection="1">
      <alignment horizontal="right" vertical="center"/>
    </xf>
    <xf numFmtId="4" fontId="9" fillId="0" borderId="0" xfId="0" applyNumberFormat="1" applyFont="1" applyFill="1" applyBorder="1" applyAlignment="1">
      <alignment horizontal="right" vertical="center"/>
    </xf>
    <xf numFmtId="4" fontId="10" fillId="0" borderId="0" xfId="2" applyNumberFormat="1" applyFont="1" applyFill="1" applyBorder="1" applyAlignment="1" applyProtection="1">
      <alignment horizontal="right" vertical="center"/>
    </xf>
    <xf numFmtId="164" fontId="10" fillId="0" borderId="0" xfId="2" applyFont="1" applyFill="1" applyBorder="1" applyAlignment="1" applyProtection="1">
      <alignment horizontal="right" vertical="center"/>
    </xf>
    <xf numFmtId="4" fontId="10" fillId="0" borderId="0" xfId="0" applyNumberFormat="1" applyFont="1" applyFill="1" applyAlignment="1">
      <alignment horizontal="right" vertical="center"/>
    </xf>
    <xf numFmtId="164" fontId="6" fillId="0" borderId="0" xfId="2" applyFont="1" applyFill="1" applyBorder="1" applyAlignment="1" applyProtection="1">
      <alignment horizontal="right" vertical="center"/>
    </xf>
    <xf numFmtId="4" fontId="6" fillId="0" borderId="0" xfId="0" applyNumberFormat="1" applyFont="1" applyFill="1" applyAlignment="1">
      <alignment horizontal="right" vertical="center"/>
    </xf>
    <xf numFmtId="166" fontId="6" fillId="0" borderId="0" xfId="0" applyNumberFormat="1" applyFont="1" applyFill="1" applyBorder="1" applyAlignment="1">
      <alignment horizontal="justify" vertical="center" wrapText="1"/>
    </xf>
    <xf numFmtId="0" fontId="6" fillId="0" borderId="0" xfId="0" applyFont="1" applyFill="1" applyAlignment="1">
      <alignment horizontal="right" vertical="center"/>
    </xf>
    <xf numFmtId="49" fontId="6" fillId="0" borderId="0" xfId="0" applyNumberFormat="1" applyFont="1" applyFill="1" applyBorder="1" applyAlignment="1">
      <alignment horizontal="justify" vertical="center"/>
    </xf>
    <xf numFmtId="4" fontId="10" fillId="0" borderId="0" xfId="0" applyNumberFormat="1" applyFont="1" applyFill="1" applyBorder="1" applyAlignment="1">
      <alignment horizontal="right" vertical="center"/>
    </xf>
    <xf numFmtId="49" fontId="6" fillId="0" borderId="0" xfId="0" applyNumberFormat="1" applyFont="1" applyFill="1" applyAlignment="1">
      <alignment horizontal="justify" vertical="center" wrapText="1"/>
    </xf>
    <xf numFmtId="167" fontId="6" fillId="0" borderId="0" xfId="0" applyNumberFormat="1" applyFont="1" applyFill="1" applyBorder="1" applyAlignment="1">
      <alignment horizontal="right" vertical="center"/>
    </xf>
    <xf numFmtId="4" fontId="6" fillId="0" borderId="0" xfId="3" applyNumberFormat="1" applyFont="1" applyFill="1" applyBorder="1" applyAlignment="1" applyProtection="1">
      <alignment horizontal="right" vertical="center"/>
    </xf>
    <xf numFmtId="4" fontId="6" fillId="0" borderId="0" xfId="2" applyNumberFormat="1" applyFont="1" applyFill="1" applyBorder="1" applyAlignment="1" applyProtection="1">
      <alignment horizontal="center" vertical="center"/>
    </xf>
    <xf numFmtId="4" fontId="10" fillId="0" borderId="0" xfId="5" applyNumberFormat="1" applyFont="1" applyFill="1" applyBorder="1" applyAlignment="1" applyProtection="1">
      <alignment horizontal="right" vertical="center"/>
    </xf>
    <xf numFmtId="4" fontId="6" fillId="0" borderId="0" xfId="5" applyNumberFormat="1" applyFont="1" applyFill="1" applyBorder="1" applyAlignment="1" applyProtection="1">
      <alignment horizontal="center" vertical="center"/>
    </xf>
    <xf numFmtId="4" fontId="6" fillId="0" borderId="0" xfId="6" applyNumberFormat="1" applyFont="1" applyFill="1" applyBorder="1" applyAlignment="1" applyProtection="1">
      <alignment horizontal="right" vertical="center"/>
    </xf>
    <xf numFmtId="4" fontId="12" fillId="0" borderId="0" xfId="6" applyNumberFormat="1" applyFont="1" applyFill="1" applyBorder="1" applyAlignment="1" applyProtection="1">
      <alignment horizontal="right" vertical="center"/>
    </xf>
    <xf numFmtId="0" fontId="6" fillId="0" borderId="0" xfId="0" applyFont="1" applyFill="1" applyBorder="1" applyAlignment="1">
      <alignment horizontal="right" vertical="center" wrapText="1"/>
    </xf>
    <xf numFmtId="0" fontId="6" fillId="0" borderId="0" xfId="0" applyFont="1" applyFill="1" applyBorder="1" applyAlignment="1">
      <alignment horizontal="left" vertical="center" wrapText="1"/>
    </xf>
    <xf numFmtId="4" fontId="6" fillId="0" borderId="0" xfId="5" applyNumberFormat="1" applyFont="1" applyFill="1" applyBorder="1" applyAlignment="1" applyProtection="1">
      <alignment horizontal="right" vertical="center"/>
      <protection locked="0"/>
    </xf>
    <xf numFmtId="4" fontId="6" fillId="0" borderId="0" xfId="1" applyNumberFormat="1" applyFont="1" applyFill="1" applyAlignment="1" applyProtection="1">
      <alignment horizontal="right" vertical="center"/>
    </xf>
    <xf numFmtId="49" fontId="6" fillId="0" borderId="0" xfId="0" applyNumberFormat="1" applyFont="1" applyFill="1" applyAlignment="1">
      <alignment horizontal="left" vertical="center" wrapText="1"/>
    </xf>
    <xf numFmtId="49" fontId="6" fillId="0" borderId="4" xfId="0" applyNumberFormat="1" applyFont="1" applyFill="1" applyBorder="1" applyAlignment="1">
      <alignment horizontal="justify" vertical="center"/>
    </xf>
    <xf numFmtId="4" fontId="6" fillId="0" borderId="4" xfId="2" applyNumberFormat="1" applyFont="1" applyFill="1" applyBorder="1" applyAlignment="1" applyProtection="1">
      <alignment horizontal="right" vertical="center"/>
    </xf>
    <xf numFmtId="4" fontId="10" fillId="0" borderId="4" xfId="0" applyNumberFormat="1" applyFont="1" applyFill="1" applyBorder="1" applyAlignment="1" applyProtection="1">
      <alignment horizontal="right" vertical="center"/>
    </xf>
    <xf numFmtId="0" fontId="2" fillId="0" borderId="0" xfId="0" applyFont="1" applyFill="1" applyAlignment="1">
      <alignment horizontal="center" vertical="center" wrapText="1"/>
    </xf>
    <xf numFmtId="0" fontId="2" fillId="2" borderId="0" xfId="0" applyFont="1" applyFill="1" applyAlignment="1">
      <alignment horizontal="center" vertical="center" wrapText="1"/>
    </xf>
    <xf numFmtId="0" fontId="2" fillId="2" borderId="0" xfId="0" applyFont="1" applyFill="1" applyAlignment="1">
      <alignment vertical="center"/>
    </xf>
    <xf numFmtId="0" fontId="6" fillId="2" borderId="0" xfId="4" applyFont="1" applyFill="1" applyBorder="1" applyAlignment="1">
      <alignment horizontal="center" vertical="center" wrapText="1"/>
    </xf>
    <xf numFmtId="49" fontId="6" fillId="2" borderId="0" xfId="4" applyNumberFormat="1" applyFont="1" applyFill="1" applyBorder="1" applyAlignment="1">
      <alignment horizontal="center" vertical="center"/>
    </xf>
    <xf numFmtId="0" fontId="6" fillId="2" borderId="0" xfId="4" applyFont="1" applyFill="1" applyBorder="1" applyAlignment="1">
      <alignment horizontal="center" vertical="center"/>
    </xf>
    <xf numFmtId="4" fontId="6" fillId="2" borderId="0" xfId="4" applyNumberFormat="1" applyFont="1" applyFill="1" applyBorder="1" applyAlignment="1">
      <alignment horizontal="center" vertical="center" wrapText="1"/>
    </xf>
    <xf numFmtId="4" fontId="6" fillId="2" borderId="0" xfId="4" applyNumberFormat="1" applyFont="1" applyFill="1" applyBorder="1" applyAlignment="1">
      <alignment horizontal="center" vertical="center"/>
    </xf>
    <xf numFmtId="0" fontId="4" fillId="0" borderId="0" xfId="0" applyFont="1" applyAlignment="1">
      <alignment vertical="center"/>
    </xf>
    <xf numFmtId="49" fontId="6" fillId="3" borderId="4" xfId="0" applyNumberFormat="1" applyFont="1" applyFill="1" applyBorder="1" applyAlignment="1">
      <alignment horizontal="right" vertical="center"/>
    </xf>
    <xf numFmtId="49" fontId="6" fillId="3" borderId="0" xfId="0" applyNumberFormat="1" applyFont="1" applyFill="1" applyBorder="1" applyAlignment="1">
      <alignment horizontal="right" vertical="center" wrapText="1"/>
    </xf>
    <xf numFmtId="49" fontId="6" fillId="3" borderId="0" xfId="0" applyNumberFormat="1" applyFont="1" applyFill="1" applyBorder="1" applyAlignment="1">
      <alignment horizontal="justify" vertical="center" wrapText="1"/>
    </xf>
    <xf numFmtId="4" fontId="6" fillId="3" borderId="0" xfId="2" applyNumberFormat="1" applyFont="1" applyFill="1" applyBorder="1" applyAlignment="1" applyProtection="1">
      <alignment horizontal="right" vertical="center"/>
    </xf>
    <xf numFmtId="49" fontId="6" fillId="0" borderId="3" xfId="0" applyNumberFormat="1" applyFont="1" applyFill="1" applyBorder="1" applyAlignment="1">
      <alignment horizontal="right" vertical="center"/>
    </xf>
    <xf numFmtId="49" fontId="6" fillId="0" borderId="3" xfId="0" applyNumberFormat="1" applyFont="1" applyFill="1" applyBorder="1" applyAlignment="1">
      <alignment horizontal="justify" vertical="center"/>
    </xf>
    <xf numFmtId="4" fontId="6" fillId="0" borderId="3" xfId="2" applyNumberFormat="1" applyFont="1" applyFill="1" applyBorder="1" applyAlignment="1" applyProtection="1">
      <alignment horizontal="right" vertical="center"/>
    </xf>
    <xf numFmtId="4" fontId="6" fillId="0" borderId="3" xfId="0" applyNumberFormat="1" applyFont="1" applyFill="1" applyBorder="1" applyAlignment="1">
      <alignment horizontal="right" vertical="center"/>
    </xf>
    <xf numFmtId="4" fontId="6" fillId="0" borderId="0" xfId="0" applyNumberFormat="1" applyFont="1" applyFill="1" applyBorder="1" applyAlignment="1">
      <alignment vertical="center"/>
    </xf>
    <xf numFmtId="49" fontId="6" fillId="0" borderId="0" xfId="0" quotePrefix="1" applyNumberFormat="1" applyFont="1" applyFill="1" applyBorder="1" applyAlignment="1">
      <alignment horizontal="justify" vertical="center" wrapText="1"/>
    </xf>
    <xf numFmtId="49" fontId="6" fillId="0" borderId="4" xfId="0" applyNumberFormat="1" applyFont="1" applyFill="1" applyBorder="1" applyAlignment="1">
      <alignment horizontal="left" vertical="center"/>
    </xf>
    <xf numFmtId="4" fontId="6" fillId="0" borderId="4" xfId="2" applyNumberFormat="1" applyFont="1" applyFill="1" applyBorder="1" applyAlignment="1" applyProtection="1">
      <alignment horizontal="center" vertical="center"/>
    </xf>
    <xf numFmtId="4" fontId="6" fillId="0" borderId="4" xfId="0" applyNumberFormat="1" applyFont="1" applyFill="1" applyBorder="1" applyAlignment="1" applyProtection="1">
      <alignment horizontal="right" vertical="center"/>
    </xf>
    <xf numFmtId="4" fontId="6" fillId="0" borderId="5" xfId="0" applyNumberFormat="1" applyFont="1" applyFill="1" applyBorder="1" applyAlignment="1">
      <alignment horizontal="right" vertical="center"/>
    </xf>
    <xf numFmtId="4" fontId="10" fillId="2" borderId="3" xfId="0" applyNumberFormat="1" applyFont="1" applyFill="1" applyBorder="1" applyAlignment="1" applyProtection="1">
      <alignment horizontal="right" vertical="center"/>
    </xf>
    <xf numFmtId="0" fontId="6" fillId="0" borderId="0" xfId="0" applyFont="1" applyFill="1" applyBorder="1" applyAlignment="1">
      <alignment horizontal="justify" vertical="center" wrapText="1"/>
    </xf>
    <xf numFmtId="0" fontId="6" fillId="0" borderId="4" xfId="0" applyFont="1" applyFill="1" applyBorder="1" applyAlignment="1">
      <alignment horizontal="justify" vertical="center" wrapText="1"/>
    </xf>
    <xf numFmtId="49" fontId="6" fillId="4" borderId="0" xfId="0" applyNumberFormat="1" applyFont="1" applyFill="1" applyBorder="1" applyAlignment="1">
      <alignment horizontal="right" vertical="center"/>
    </xf>
    <xf numFmtId="0" fontId="6" fillId="4" borderId="0" xfId="0" applyFont="1" applyFill="1" applyBorder="1" applyAlignment="1">
      <alignment horizontal="justify" vertical="center" wrapText="1"/>
    </xf>
    <xf numFmtId="0" fontId="6" fillId="0" borderId="2" xfId="0" applyFont="1" applyFill="1" applyBorder="1" applyAlignment="1">
      <alignment horizontal="justify" vertical="center" wrapText="1"/>
    </xf>
    <xf numFmtId="0" fontId="6" fillId="0" borderId="1" xfId="0" applyFont="1" applyFill="1" applyBorder="1" applyAlignment="1">
      <alignment horizontal="justify" vertical="center" wrapText="1"/>
    </xf>
    <xf numFmtId="49" fontId="6" fillId="0" borderId="1" xfId="0" applyNumberFormat="1" applyFont="1" applyFill="1" applyBorder="1" applyAlignment="1">
      <alignment horizontal="right" vertical="center"/>
    </xf>
    <xf numFmtId="49" fontId="6" fillId="0" borderId="2" xfId="0" applyNumberFormat="1" applyFont="1" applyFill="1" applyBorder="1" applyAlignment="1">
      <alignment horizontal="right" vertical="center"/>
    </xf>
    <xf numFmtId="0" fontId="6" fillId="0" borderId="0" xfId="0" applyFont="1" applyFill="1" applyBorder="1" applyAlignment="1">
      <alignment horizontal="right" vertical="center"/>
    </xf>
    <xf numFmtId="0" fontId="6" fillId="0" borderId="0" xfId="0" applyNumberFormat="1" applyFont="1" applyFill="1" applyBorder="1" applyAlignment="1">
      <alignment horizontal="justify" vertical="center"/>
    </xf>
    <xf numFmtId="171" fontId="6" fillId="0" borderId="0" xfId="0" applyNumberFormat="1" applyFont="1" applyFill="1" applyBorder="1" applyAlignment="1">
      <alignment horizontal="right" vertical="center" shrinkToFit="1"/>
    </xf>
    <xf numFmtId="0" fontId="6" fillId="0" borderId="0" xfId="0" applyNumberFormat="1" applyFont="1" applyFill="1" applyBorder="1" applyAlignment="1">
      <alignment horizontal="justify" vertical="center" wrapText="1"/>
    </xf>
    <xf numFmtId="49" fontId="9" fillId="0" borderId="0" xfId="0" applyNumberFormat="1" applyFont="1" applyFill="1" applyBorder="1" applyAlignment="1">
      <alignment horizontal="right" vertical="center" wrapText="1"/>
    </xf>
    <xf numFmtId="0" fontId="14" fillId="0" borderId="0" xfId="0" applyFont="1" applyFill="1" applyAlignment="1">
      <alignment horizontal="right" vertical="center"/>
    </xf>
    <xf numFmtId="0" fontId="9" fillId="0" borderId="0" xfId="0" applyFont="1" applyFill="1" applyBorder="1" applyAlignment="1">
      <alignment horizontal="right" vertical="center"/>
    </xf>
    <xf numFmtId="0" fontId="9" fillId="0" borderId="0" xfId="0" applyFont="1" applyFill="1" applyBorder="1" applyAlignment="1">
      <alignment horizontal="right" vertical="center" wrapText="1"/>
    </xf>
    <xf numFmtId="0" fontId="6" fillId="0" borderId="1" xfId="0" applyFont="1" applyFill="1" applyBorder="1" applyAlignment="1">
      <alignment horizontal="right" vertical="center"/>
    </xf>
    <xf numFmtId="4" fontId="6" fillId="0" borderId="1" xfId="0" applyNumberFormat="1" applyFont="1" applyFill="1" applyBorder="1" applyAlignment="1">
      <alignment vertical="center"/>
    </xf>
    <xf numFmtId="4" fontId="6" fillId="0" borderId="1" xfId="0" applyNumberFormat="1" applyFont="1" applyFill="1" applyBorder="1" applyAlignment="1">
      <alignment horizontal="right" vertical="center"/>
    </xf>
    <xf numFmtId="49" fontId="6" fillId="0" borderId="0" xfId="7" applyNumberFormat="1" applyFont="1" applyFill="1" applyBorder="1" applyAlignment="1">
      <alignment horizontal="right" vertical="center" wrapText="1"/>
    </xf>
    <xf numFmtId="0" fontId="6" fillId="0" borderId="0" xfId="0" applyFont="1" applyFill="1" applyAlignment="1">
      <alignment horizontal="justify" vertical="center"/>
    </xf>
    <xf numFmtId="49" fontId="6" fillId="0" borderId="0" xfId="0" quotePrefix="1" applyNumberFormat="1" applyFont="1" applyFill="1" applyAlignment="1">
      <alignment horizontal="justify" vertical="center"/>
    </xf>
    <xf numFmtId="0" fontId="6" fillId="0" borderId="0" xfId="0" quotePrefix="1" applyFont="1" applyFill="1" applyAlignment="1">
      <alignment horizontal="justify" vertical="center" wrapText="1"/>
    </xf>
    <xf numFmtId="0" fontId="6" fillId="0" borderId="0" xfId="0" applyFont="1" applyFill="1" applyAlignment="1">
      <alignment horizontal="justify" vertical="center" wrapText="1"/>
    </xf>
    <xf numFmtId="49" fontId="14" fillId="0" borderId="0" xfId="0" applyNumberFormat="1" applyFont="1" applyFill="1" applyBorder="1" applyAlignment="1">
      <alignment horizontal="right" vertical="center" wrapText="1"/>
    </xf>
    <xf numFmtId="49" fontId="6" fillId="0" borderId="0" xfId="4" applyNumberFormat="1" applyFont="1" applyFill="1" applyAlignment="1">
      <alignment horizontal="right" vertical="center"/>
    </xf>
    <xf numFmtId="0" fontId="6" fillId="0" borderId="0" xfId="4" applyFont="1" applyFill="1" applyBorder="1" applyAlignment="1">
      <alignment horizontal="right" vertical="center" wrapText="1"/>
    </xf>
    <xf numFmtId="0" fontId="6" fillId="4" borderId="0" xfId="0" applyFont="1" applyFill="1" applyBorder="1" applyAlignment="1">
      <alignment horizontal="right" vertical="center" wrapText="1"/>
    </xf>
    <xf numFmtId="4" fontId="6" fillId="4" borderId="0" xfId="0" applyNumberFormat="1" applyFont="1" applyFill="1" applyBorder="1" applyAlignment="1">
      <alignment vertical="center"/>
    </xf>
    <xf numFmtId="49" fontId="6" fillId="0" borderId="4" xfId="1" applyNumberFormat="1" applyFont="1" applyFill="1" applyBorder="1" applyAlignment="1">
      <alignment horizontal="right" vertical="center"/>
    </xf>
    <xf numFmtId="0" fontId="6" fillId="0" borderId="4" xfId="1" applyFont="1" applyFill="1" applyBorder="1" applyAlignment="1">
      <alignment horizontal="justify" vertical="center" wrapText="1"/>
    </xf>
    <xf numFmtId="49" fontId="6" fillId="0" borderId="0" xfId="1" applyNumberFormat="1" applyFont="1" applyFill="1" applyBorder="1" applyAlignment="1">
      <alignment horizontal="right" vertical="center"/>
    </xf>
    <xf numFmtId="0" fontId="6" fillId="0" borderId="0" xfId="1" applyFont="1" applyFill="1" applyBorder="1" applyAlignment="1">
      <alignment horizontal="center" vertical="center"/>
    </xf>
    <xf numFmtId="4" fontId="6" fillId="0" borderId="0" xfId="1" applyNumberFormat="1" applyFont="1" applyFill="1" applyAlignment="1">
      <alignment horizontal="right" vertical="center"/>
    </xf>
    <xf numFmtId="49" fontId="6" fillId="3" borderId="4" xfId="1" applyNumberFormat="1" applyFont="1" applyFill="1" applyBorder="1" applyAlignment="1">
      <alignment horizontal="right" vertical="center"/>
    </xf>
    <xf numFmtId="0" fontId="6" fillId="3" borderId="4" xfId="1" applyFont="1" applyFill="1" applyBorder="1" applyAlignment="1">
      <alignment horizontal="justify" vertical="center" wrapText="1"/>
    </xf>
    <xf numFmtId="49" fontId="6" fillId="0" borderId="0" xfId="1" applyNumberFormat="1" applyFont="1" applyFill="1" applyBorder="1" applyAlignment="1">
      <alignment horizontal="right" vertical="center" wrapText="1"/>
    </xf>
    <xf numFmtId="0" fontId="2" fillId="0" borderId="7" xfId="0" applyFont="1" applyFill="1" applyBorder="1" applyAlignment="1">
      <alignment horizontal="right" vertical="center"/>
    </xf>
    <xf numFmtId="0" fontId="2" fillId="0" borderId="6" xfId="0" applyFont="1" applyFill="1" applyBorder="1" applyAlignment="1">
      <alignment horizontal="right" vertical="center"/>
    </xf>
    <xf numFmtId="0" fontId="2" fillId="0" borderId="13" xfId="0" applyFont="1" applyFill="1" applyBorder="1" applyAlignment="1">
      <alignment horizontal="right" vertical="center"/>
    </xf>
    <xf numFmtId="4" fontId="6" fillId="0" borderId="0" xfId="0" applyNumberFormat="1" applyFont="1" applyFill="1" applyAlignment="1" applyProtection="1">
      <alignment horizontal="right" vertical="center"/>
      <protection locked="0"/>
    </xf>
    <xf numFmtId="4" fontId="6" fillId="0" borderId="0" xfId="2" applyNumberFormat="1" applyFont="1" applyFill="1" applyBorder="1" applyAlignment="1" applyProtection="1">
      <alignment horizontal="right" vertical="center"/>
      <protection locked="0"/>
    </xf>
    <xf numFmtId="4" fontId="6" fillId="0" borderId="0" xfId="6" applyNumberFormat="1" applyFont="1" applyFill="1" applyBorder="1" applyAlignment="1" applyProtection="1">
      <alignment horizontal="right" vertical="center"/>
      <protection locked="0"/>
    </xf>
    <xf numFmtId="4" fontId="6" fillId="0" borderId="0" xfId="0" applyNumberFormat="1" applyFont="1" applyFill="1" applyBorder="1" applyAlignment="1" applyProtection="1">
      <alignment vertical="center"/>
      <protection locked="0"/>
    </xf>
    <xf numFmtId="0" fontId="6" fillId="0" borderId="0" xfId="1" applyNumberFormat="1" applyFont="1" applyFill="1" applyBorder="1" applyAlignment="1">
      <alignment horizontal="left" vertical="center" wrapText="1"/>
    </xf>
    <xf numFmtId="49" fontId="6" fillId="0" borderId="0" xfId="1" applyNumberFormat="1" applyFont="1" applyFill="1" applyBorder="1" applyAlignment="1">
      <alignment horizontal="center" vertical="center" wrapText="1"/>
    </xf>
    <xf numFmtId="0" fontId="6" fillId="3" borderId="4" xfId="0" applyFont="1" applyFill="1" applyBorder="1" applyAlignment="1">
      <alignment horizontal="justify" vertical="center" wrapText="1"/>
    </xf>
    <xf numFmtId="0" fontId="6" fillId="3" borderId="4" xfId="0" applyFont="1" applyFill="1" applyBorder="1" applyAlignment="1">
      <alignment horizontal="justify" vertical="center" wrapText="1"/>
    </xf>
    <xf numFmtId="0" fontId="6" fillId="0" borderId="1" xfId="0" applyFont="1" applyFill="1" applyBorder="1" applyAlignment="1">
      <alignment horizontal="left" vertical="center" wrapText="1"/>
    </xf>
    <xf numFmtId="49" fontId="6" fillId="3" borderId="4" xfId="0" applyNumberFormat="1" applyFont="1" applyFill="1" applyBorder="1" applyAlignment="1">
      <alignment horizontal="justify" vertical="center" wrapText="1"/>
    </xf>
    <xf numFmtId="0" fontId="1" fillId="0" borderId="0" xfId="0" applyFont="1" applyAlignment="1">
      <alignment horizontal="left" vertical="center" wrapText="1"/>
    </xf>
    <xf numFmtId="0" fontId="6" fillId="3" borderId="4" xfId="0" applyFont="1" applyFill="1" applyBorder="1" applyAlignment="1">
      <alignment horizontal="left" vertical="center" wrapText="1"/>
    </xf>
    <xf numFmtId="44" fontId="2" fillId="0" borderId="7" xfId="0" applyNumberFormat="1" applyFont="1" applyFill="1" applyBorder="1" applyAlignment="1">
      <alignment horizontal="center" vertical="center"/>
    </xf>
    <xf numFmtId="44" fontId="2" fillId="0" borderId="9" xfId="0" applyNumberFormat="1" applyFont="1" applyFill="1" applyBorder="1" applyAlignment="1">
      <alignment horizontal="center" vertical="center"/>
    </xf>
    <xf numFmtId="44" fontId="2" fillId="0" borderId="0" xfId="0" applyNumberFormat="1" applyFont="1" applyFill="1" applyBorder="1" applyAlignment="1">
      <alignment horizontal="center" vertical="center"/>
    </xf>
    <xf numFmtId="44" fontId="2" fillId="0" borderId="11" xfId="0" applyNumberFormat="1" applyFont="1" applyFill="1" applyBorder="1" applyAlignment="1">
      <alignment horizontal="center" vertical="center"/>
    </xf>
    <xf numFmtId="44" fontId="2" fillId="2" borderId="3" xfId="0" applyNumberFormat="1" applyFont="1" applyFill="1" applyBorder="1" applyAlignment="1">
      <alignment horizontal="center" vertical="center"/>
    </xf>
    <xf numFmtId="44" fontId="2" fillId="2" borderId="14" xfId="0" applyNumberFormat="1" applyFont="1" applyFill="1" applyBorder="1" applyAlignment="1">
      <alignment horizontal="center" vertical="center"/>
    </xf>
    <xf numFmtId="0" fontId="4" fillId="0" borderId="0" xfId="0" applyFont="1" applyAlignment="1">
      <alignment horizontal="center"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2" fillId="0" borderId="0" xfId="0" applyFont="1" applyAlignment="1">
      <alignment horizontal="left" vertical="center" wrapText="1"/>
    </xf>
    <xf numFmtId="0" fontId="2" fillId="0" borderId="0" xfId="0" applyFont="1" applyFill="1" applyAlignment="1">
      <alignment vertical="center"/>
    </xf>
    <xf numFmtId="0" fontId="2" fillId="0" borderId="0" xfId="0" applyFont="1" applyAlignment="1">
      <alignment horizontal="right" vertical="center"/>
    </xf>
    <xf numFmtId="49" fontId="2" fillId="0" borderId="0" xfId="0" applyNumberFormat="1" applyFont="1" applyAlignment="1">
      <alignment vertical="center"/>
    </xf>
    <xf numFmtId="4" fontId="2" fillId="0" borderId="0" xfId="0" applyNumberFormat="1" applyFont="1" applyAlignment="1">
      <alignment vertical="center"/>
    </xf>
    <xf numFmtId="0" fontId="2" fillId="0" borderId="0" xfId="0" applyFont="1" applyBorder="1" applyAlignment="1">
      <alignment vertical="center"/>
    </xf>
    <xf numFmtId="0" fontId="2" fillId="0" borderId="3" xfId="0" applyFont="1" applyBorder="1" applyAlignment="1">
      <alignment horizontal="right" vertical="center"/>
    </xf>
    <xf numFmtId="0" fontId="2" fillId="0" borderId="3" xfId="0" applyFont="1" applyBorder="1" applyAlignment="1">
      <alignment vertical="center"/>
    </xf>
    <xf numFmtId="4" fontId="2" fillId="0" borderId="3" xfId="0" applyNumberFormat="1" applyFont="1" applyBorder="1" applyAlignment="1">
      <alignment vertical="center"/>
    </xf>
    <xf numFmtId="0" fontId="2" fillId="0" borderId="8" xfId="0" applyFont="1" applyBorder="1" applyAlignment="1">
      <alignment vertical="center"/>
    </xf>
    <xf numFmtId="0" fontId="2" fillId="0" borderId="7" xfId="0" applyFont="1" applyFill="1" applyBorder="1" applyAlignment="1">
      <alignment vertical="center"/>
    </xf>
    <xf numFmtId="0" fontId="2" fillId="0" borderId="10" xfId="0" applyFont="1" applyBorder="1" applyAlignment="1">
      <alignment vertical="center"/>
    </xf>
    <xf numFmtId="0" fontId="2" fillId="0" borderId="0" xfId="0" applyFont="1" applyFill="1" applyBorder="1" applyAlignment="1">
      <alignment vertical="center"/>
    </xf>
    <xf numFmtId="0" fontId="2" fillId="0" borderId="12" xfId="0" applyFont="1" applyBorder="1" applyAlignment="1">
      <alignment vertical="center"/>
    </xf>
    <xf numFmtId="0" fontId="2" fillId="0" borderId="3" xfId="0" applyFont="1" applyFill="1" applyBorder="1" applyAlignment="1">
      <alignment vertical="center"/>
    </xf>
    <xf numFmtId="0" fontId="2" fillId="0" borderId="13" xfId="0" applyFont="1" applyFill="1" applyBorder="1" applyAlignment="1">
      <alignment vertical="center"/>
    </xf>
    <xf numFmtId="0" fontId="2" fillId="0" borderId="0" xfId="0" applyFont="1" applyAlignment="1" applyProtection="1">
      <alignment vertical="center"/>
      <protection locked="0"/>
    </xf>
    <xf numFmtId="0" fontId="2" fillId="0" borderId="1" xfId="0" applyFont="1" applyBorder="1" applyAlignment="1" applyProtection="1">
      <alignment horizontal="center" vertical="center"/>
      <protection locked="0"/>
    </xf>
    <xf numFmtId="0" fontId="5" fillId="0" borderId="2" xfId="0" applyFont="1" applyBorder="1" applyAlignment="1">
      <alignment vertical="center"/>
    </xf>
    <xf numFmtId="0" fontId="5" fillId="0" borderId="0" xfId="0" applyFont="1" applyBorder="1" applyAlignment="1">
      <alignment vertical="center"/>
    </xf>
    <xf numFmtId="0" fontId="2" fillId="0" borderId="0" xfId="0" applyFont="1" applyAlignment="1">
      <alignment horizontal="justify" vertical="center" wrapText="1"/>
    </xf>
    <xf numFmtId="0" fontId="2" fillId="0" borderId="0" xfId="0" applyFont="1" applyAlignment="1">
      <alignment horizontal="justify" vertical="center"/>
    </xf>
    <xf numFmtId="0" fontId="6" fillId="0" borderId="0" xfId="0" applyFont="1" applyFill="1" applyBorder="1" applyAlignment="1" applyProtection="1">
      <alignment horizontal="center" vertical="center" wrapText="1"/>
    </xf>
    <xf numFmtId="0" fontId="6" fillId="0" borderId="0" xfId="0" applyFont="1" applyFill="1" applyBorder="1" applyAlignment="1">
      <alignment horizontal="center" vertical="center"/>
    </xf>
    <xf numFmtId="0" fontId="10" fillId="0" borderId="0" xfId="0" applyFont="1" applyFill="1" applyBorder="1" applyAlignment="1">
      <alignment horizontal="center" vertical="center"/>
    </xf>
    <xf numFmtId="2" fontId="6" fillId="0" borderId="0" xfId="0" applyNumberFormat="1" applyFont="1" applyFill="1" applyBorder="1" applyAlignment="1">
      <alignment horizontal="center" vertical="center"/>
    </xf>
    <xf numFmtId="0" fontId="6" fillId="0" borderId="0" xfId="1" applyFont="1" applyFill="1" applyBorder="1" applyAlignment="1" applyProtection="1">
      <alignment horizontal="center" vertical="center"/>
    </xf>
    <xf numFmtId="0" fontId="6" fillId="3" borderId="0" xfId="0" applyFont="1" applyFill="1" applyBorder="1" applyAlignment="1">
      <alignment horizontal="center" vertical="center"/>
    </xf>
    <xf numFmtId="0" fontId="6" fillId="0" borderId="4" xfId="0" applyFont="1" applyFill="1" applyBorder="1" applyAlignment="1">
      <alignment horizontal="center" vertical="center"/>
    </xf>
    <xf numFmtId="0" fontId="2" fillId="0" borderId="2" xfId="0" applyFont="1" applyBorder="1" applyAlignment="1">
      <alignment vertical="center"/>
    </xf>
    <xf numFmtId="0" fontId="6" fillId="0" borderId="3" xfId="0" applyFont="1" applyFill="1" applyBorder="1" applyAlignment="1">
      <alignment horizontal="center" vertical="center"/>
    </xf>
    <xf numFmtId="0" fontId="2" fillId="0" borderId="4" xfId="0" applyFont="1" applyBorder="1" applyAlignment="1">
      <alignment vertical="center"/>
    </xf>
    <xf numFmtId="0" fontId="6" fillId="4" borderId="0" xfId="0" applyFont="1" applyFill="1" applyBorder="1" applyAlignment="1">
      <alignment horizontal="center" vertical="center"/>
    </xf>
    <xf numFmtId="0" fontId="6" fillId="4" borderId="0" xfId="0" applyFont="1" applyFill="1" applyBorder="1" applyAlignment="1">
      <alignment vertical="center"/>
    </xf>
    <xf numFmtId="0" fontId="6" fillId="0" borderId="0" xfId="0" applyFont="1" applyFill="1" applyBorder="1" applyAlignment="1">
      <alignment horizontal="center" vertical="center" wrapText="1"/>
    </xf>
    <xf numFmtId="4" fontId="6" fillId="0" borderId="0" xfId="2" applyNumberFormat="1" applyFont="1" applyFill="1" applyBorder="1" applyAlignment="1" applyProtection="1">
      <alignment horizontal="justify" vertical="center"/>
    </xf>
    <xf numFmtId="166" fontId="6" fillId="0" borderId="0" xfId="0" applyNumberFormat="1" applyFont="1" applyFill="1" applyBorder="1" applyAlignment="1">
      <alignment horizontal="justify" vertical="center"/>
    </xf>
    <xf numFmtId="0" fontId="6" fillId="0" borderId="0" xfId="0" applyFont="1" applyFill="1" applyAlignment="1">
      <alignment horizontal="center" vertical="center"/>
    </xf>
    <xf numFmtId="165" fontId="6" fillId="0" borderId="0" xfId="5" applyFont="1" applyFill="1" applyBorder="1" applyAlignment="1" applyProtection="1">
      <alignment horizontal="right" vertical="center"/>
    </xf>
    <xf numFmtId="49" fontId="6" fillId="0" borderId="1" xfId="0" applyNumberFormat="1" applyFont="1" applyFill="1" applyBorder="1" applyAlignment="1" applyProtection="1">
      <alignment horizontal="justify" vertical="center" wrapText="1"/>
      <protection locked="0"/>
    </xf>
    <xf numFmtId="4" fontId="12" fillId="0" borderId="0" xfId="2" applyNumberFormat="1" applyFont="1" applyFill="1" applyBorder="1" applyAlignment="1" applyProtection="1">
      <alignment horizontal="right" vertical="center"/>
    </xf>
    <xf numFmtId="0" fontId="9" fillId="0" borderId="0" xfId="0" applyFont="1" applyFill="1" applyAlignment="1">
      <alignment vertical="center"/>
    </xf>
    <xf numFmtId="0" fontId="6" fillId="0" borderId="0" xfId="0" applyFont="1" applyFill="1" applyAlignment="1">
      <alignment vertical="center"/>
    </xf>
    <xf numFmtId="49" fontId="6" fillId="0" borderId="0" xfId="1" applyNumberFormat="1" applyFont="1" applyFill="1" applyBorder="1" applyAlignment="1">
      <alignment horizontal="justify" vertical="center" wrapText="1"/>
    </xf>
    <xf numFmtId="0" fontId="9" fillId="0" borderId="0"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2" xfId="0" applyFont="1" applyFill="1" applyBorder="1" applyAlignment="1">
      <alignment vertical="center"/>
    </xf>
    <xf numFmtId="4" fontId="6" fillId="0" borderId="2" xfId="0" applyNumberFormat="1" applyFont="1" applyFill="1" applyBorder="1" applyAlignment="1">
      <alignment vertical="center"/>
    </xf>
    <xf numFmtId="0" fontId="6" fillId="0" borderId="1" xfId="0" applyFont="1" applyFill="1" applyBorder="1" applyAlignment="1">
      <alignment horizontal="center" vertical="center"/>
    </xf>
    <xf numFmtId="0" fontId="6" fillId="0" borderId="1" xfId="0" applyFont="1" applyFill="1" applyBorder="1" applyAlignment="1">
      <alignment vertical="center"/>
    </xf>
    <xf numFmtId="0" fontId="6" fillId="3" borderId="4" xfId="0" applyFont="1" applyFill="1" applyBorder="1" applyAlignment="1">
      <alignment horizontal="center" vertical="center"/>
    </xf>
    <xf numFmtId="4" fontId="6" fillId="3" borderId="4" xfId="5" applyNumberFormat="1" applyFont="1" applyFill="1" applyBorder="1" applyAlignment="1" applyProtection="1">
      <alignment horizontal="center" vertical="center"/>
    </xf>
    <xf numFmtId="4" fontId="6" fillId="3" borderId="4" xfId="0" applyNumberFormat="1" applyFont="1" applyFill="1" applyBorder="1" applyAlignment="1">
      <alignment horizontal="right" vertical="center"/>
    </xf>
    <xf numFmtId="4" fontId="6" fillId="3" borderId="4" xfId="0" applyNumberFormat="1" applyFont="1" applyFill="1" applyBorder="1" applyAlignment="1">
      <alignment vertical="center"/>
    </xf>
    <xf numFmtId="4" fontId="6" fillId="4" borderId="0" xfId="0" applyNumberFormat="1" applyFont="1" applyFill="1" applyBorder="1" applyAlignment="1">
      <alignment horizontal="right" vertical="center"/>
    </xf>
    <xf numFmtId="49" fontId="6" fillId="0" borderId="0" xfId="7" applyNumberFormat="1" applyFont="1" applyFill="1" applyBorder="1" applyAlignment="1">
      <alignment horizontal="justify" vertical="center"/>
    </xf>
    <xf numFmtId="169" fontId="6" fillId="0" borderId="0" xfId="0" applyNumberFormat="1" applyFont="1" applyFill="1" applyBorder="1" applyAlignment="1">
      <alignment horizontal="right" vertical="center"/>
    </xf>
    <xf numFmtId="4" fontId="6" fillId="0" borderId="2" xfId="0" applyNumberFormat="1" applyFont="1" applyFill="1" applyBorder="1" applyAlignment="1">
      <alignment horizontal="right" vertical="center"/>
    </xf>
    <xf numFmtId="0" fontId="6" fillId="0" borderId="0" xfId="0" applyFont="1" applyFill="1" applyBorder="1" applyAlignment="1">
      <alignment vertical="center"/>
    </xf>
    <xf numFmtId="166" fontId="6" fillId="0" borderId="0" xfId="1" applyNumberFormat="1" applyFont="1" applyFill="1" applyBorder="1" applyAlignment="1">
      <alignment horizontal="justify" vertical="center" wrapText="1"/>
    </xf>
    <xf numFmtId="4" fontId="14" fillId="0" borderId="0" xfId="2" applyNumberFormat="1" applyFont="1" applyFill="1" applyBorder="1" applyAlignment="1" applyProtection="1">
      <alignment horizontal="right" vertical="center"/>
    </xf>
    <xf numFmtId="0" fontId="6" fillId="0" borderId="0" xfId="0" applyFont="1" applyFill="1" applyBorder="1" applyAlignment="1">
      <alignment horizontal="justify" vertical="center"/>
    </xf>
    <xf numFmtId="4" fontId="6" fillId="0" borderId="0" xfId="0" applyNumberFormat="1" applyFont="1" applyFill="1" applyBorder="1" applyAlignment="1">
      <alignment horizontal="center" vertical="center"/>
    </xf>
    <xf numFmtId="4" fontId="9" fillId="0" borderId="0" xfId="2" applyNumberFormat="1" applyFont="1" applyFill="1" applyBorder="1" applyAlignment="1" applyProtection="1">
      <alignment horizontal="right" vertical="center"/>
    </xf>
    <xf numFmtId="4" fontId="9" fillId="0" borderId="0" xfId="5" applyNumberFormat="1" applyFont="1" applyFill="1" applyBorder="1" applyAlignment="1" applyProtection="1">
      <alignment horizontal="right" vertical="center"/>
      <protection locked="0"/>
    </xf>
    <xf numFmtId="0" fontId="9" fillId="4" borderId="0" xfId="0" applyFont="1" applyFill="1" applyBorder="1" applyAlignment="1">
      <alignment vertical="center"/>
    </xf>
    <xf numFmtId="0" fontId="6" fillId="0" borderId="0" xfId="1" applyFont="1" applyFill="1" applyAlignment="1">
      <alignment horizontal="justify" vertical="center" wrapText="1"/>
    </xf>
    <xf numFmtId="0" fontId="9" fillId="0" borderId="0" xfId="0" applyFont="1" applyFill="1" applyBorder="1" applyAlignment="1">
      <alignment vertical="center"/>
    </xf>
    <xf numFmtId="49" fontId="6" fillId="0" borderId="0" xfId="0" applyNumberFormat="1" applyFont="1" applyFill="1" applyBorder="1" applyAlignment="1">
      <alignment horizontal="center" vertical="center" shrinkToFit="1"/>
    </xf>
    <xf numFmtId="3" fontId="6" fillId="0" borderId="0" xfId="5" applyNumberFormat="1" applyFont="1" applyFill="1" applyBorder="1" applyAlignment="1">
      <alignment horizontal="right" vertical="center" shrinkToFit="1"/>
    </xf>
    <xf numFmtId="170" fontId="6" fillId="0" borderId="0" xfId="5" applyNumberFormat="1" applyFont="1" applyFill="1" applyBorder="1" applyAlignment="1" applyProtection="1">
      <alignment horizontal="right" vertical="center" shrinkToFit="1"/>
      <protection locked="0"/>
    </xf>
    <xf numFmtId="170" fontId="6" fillId="0" borderId="0" xfId="5" applyNumberFormat="1" applyFont="1" applyFill="1" applyBorder="1" applyAlignment="1">
      <alignment horizontal="right" vertical="center" shrinkToFit="1"/>
    </xf>
    <xf numFmtId="0" fontId="6" fillId="0" borderId="0" xfId="0" applyFont="1" applyFill="1" applyBorder="1" applyAlignment="1">
      <alignment horizontal="center" vertical="center" shrinkToFit="1"/>
    </xf>
    <xf numFmtId="3" fontId="6" fillId="0" borderId="0" xfId="0" applyNumberFormat="1" applyFont="1" applyFill="1" applyBorder="1" applyAlignment="1">
      <alignment horizontal="right" vertical="center" shrinkToFit="1"/>
    </xf>
    <xf numFmtId="49" fontId="9" fillId="0" borderId="0" xfId="0" applyNumberFormat="1" applyFont="1" applyFill="1" applyBorder="1" applyAlignment="1">
      <alignment horizontal="center" vertical="center" wrapText="1"/>
    </xf>
    <xf numFmtId="0" fontId="6" fillId="0" borderId="1" xfId="0" applyFont="1" applyFill="1" applyBorder="1" applyAlignment="1" applyProtection="1">
      <alignment horizontal="justify" vertical="center" wrapText="1"/>
      <protection locked="0"/>
    </xf>
    <xf numFmtId="172" fontId="6" fillId="0" borderId="0" xfId="0" applyNumberFormat="1" applyFont="1" applyFill="1" applyAlignment="1">
      <alignment horizontal="right" vertical="center"/>
    </xf>
    <xf numFmtId="0" fontId="6" fillId="0" borderId="0" xfId="0" applyFont="1" applyFill="1" applyBorder="1" applyAlignment="1" applyProtection="1">
      <alignment horizontal="justify" vertical="center" wrapText="1"/>
    </xf>
    <xf numFmtId="0" fontId="6" fillId="0" borderId="0" xfId="1" applyFont="1" applyFill="1" applyBorder="1" applyAlignment="1">
      <alignment horizontal="justify" vertical="center"/>
    </xf>
    <xf numFmtId="0" fontId="6" fillId="0" borderId="0" xfId="1" applyFont="1" applyFill="1" applyAlignment="1">
      <alignment horizontal="center" vertical="center"/>
    </xf>
    <xf numFmtId="4" fontId="12" fillId="0" borderId="0" xfId="5" applyNumberFormat="1" applyFont="1" applyFill="1" applyBorder="1" applyAlignment="1" applyProtection="1">
      <alignment horizontal="right" vertical="center"/>
    </xf>
    <xf numFmtId="0" fontId="6" fillId="0" borderId="0" xfId="0" applyFont="1" applyFill="1" applyBorder="1" applyAlignment="1">
      <alignment horizontal="left" vertical="center"/>
    </xf>
    <xf numFmtId="3" fontId="6" fillId="0" borderId="0" xfId="0" applyNumberFormat="1" applyFont="1" applyFill="1" applyBorder="1" applyAlignment="1">
      <alignment horizontal="right" vertical="center"/>
    </xf>
    <xf numFmtId="0" fontId="9" fillId="0" borderId="2" xfId="0" applyFont="1" applyFill="1" applyBorder="1" applyAlignment="1">
      <alignment vertical="center"/>
    </xf>
    <xf numFmtId="4" fontId="6" fillId="3" borderId="4" xfId="2" applyNumberFormat="1" applyFont="1" applyFill="1" applyBorder="1" applyAlignment="1" applyProtection="1">
      <alignment horizontal="center" vertical="center"/>
    </xf>
    <xf numFmtId="49" fontId="6" fillId="4" borderId="0" xfId="7" applyNumberFormat="1" applyFont="1" applyFill="1" applyBorder="1" applyAlignment="1">
      <alignment horizontal="justify" vertical="center" wrapText="1"/>
    </xf>
    <xf numFmtId="169" fontId="6" fillId="4" borderId="0" xfId="0" applyNumberFormat="1" applyFont="1" applyFill="1" applyBorder="1" applyAlignment="1">
      <alignment horizontal="right" vertical="center"/>
    </xf>
    <xf numFmtId="49" fontId="6" fillId="0" borderId="0" xfId="7" applyNumberFormat="1" applyFont="1" applyFill="1" applyBorder="1" applyAlignment="1">
      <alignment horizontal="justify" vertical="center" wrapText="1"/>
    </xf>
    <xf numFmtId="4" fontId="6" fillId="0" borderId="0" xfId="7" applyNumberFormat="1" applyFont="1" applyFill="1" applyBorder="1" applyAlignment="1">
      <alignment horizontal="center" vertical="center" wrapText="1"/>
    </xf>
    <xf numFmtId="2" fontId="6" fillId="0" borderId="0" xfId="7" applyNumberFormat="1" applyFont="1" applyFill="1" applyBorder="1" applyAlignment="1">
      <alignment horizontal="center" vertical="center" wrapText="1"/>
    </xf>
    <xf numFmtId="169" fontId="9" fillId="0" borderId="0" xfId="0" applyNumberFormat="1" applyFont="1" applyFill="1" applyBorder="1" applyAlignment="1">
      <alignment horizontal="right" vertical="center"/>
    </xf>
    <xf numFmtId="2" fontId="9" fillId="0" borderId="0" xfId="7" applyNumberFormat="1" applyFont="1" applyFill="1" applyBorder="1" applyAlignment="1">
      <alignment horizontal="center" vertical="center" wrapText="1"/>
    </xf>
    <xf numFmtId="0" fontId="6" fillId="0" borderId="0" xfId="0" quotePrefix="1" applyFont="1" applyFill="1" applyAlignment="1">
      <alignment horizontal="justify" vertical="center"/>
    </xf>
    <xf numFmtId="2" fontId="12" fillId="0" borderId="0" xfId="7" applyNumberFormat="1" applyFont="1" applyFill="1" applyBorder="1" applyAlignment="1">
      <alignment horizontal="center" vertical="center" wrapText="1"/>
    </xf>
    <xf numFmtId="4" fontId="12" fillId="0" borderId="0" xfId="7" applyNumberFormat="1" applyFont="1" applyFill="1" applyBorder="1" applyAlignment="1">
      <alignment horizontal="center" vertical="center" wrapText="1"/>
    </xf>
    <xf numFmtId="0" fontId="12" fillId="0" borderId="0" xfId="0" applyFont="1" applyFill="1" applyAlignment="1">
      <alignment horizontal="center" vertical="center"/>
    </xf>
    <xf numFmtId="0" fontId="12" fillId="0" borderId="0" xfId="0" applyFont="1" applyFill="1" applyAlignment="1">
      <alignment vertical="center"/>
    </xf>
    <xf numFmtId="0" fontId="14" fillId="0" borderId="0" xfId="0" applyFont="1" applyFill="1" applyAlignment="1">
      <alignment horizontal="justify" vertical="center"/>
    </xf>
    <xf numFmtId="0" fontId="14" fillId="0" borderId="0" xfId="0" applyFont="1" applyFill="1" applyAlignment="1">
      <alignment horizontal="center" vertical="center"/>
    </xf>
    <xf numFmtId="0" fontId="14" fillId="0" borderId="0" xfId="0" applyFont="1" applyFill="1" applyAlignment="1">
      <alignment vertical="center"/>
    </xf>
    <xf numFmtId="0" fontId="14" fillId="0" borderId="0" xfId="0" applyFont="1" applyFill="1" applyAlignment="1">
      <alignment horizontal="justify" vertical="center" wrapText="1"/>
    </xf>
    <xf numFmtId="4" fontId="14" fillId="0" borderId="0" xfId="2" applyNumberFormat="1" applyFont="1" applyFill="1" applyBorder="1" applyAlignment="1" applyProtection="1">
      <alignment horizontal="right" vertical="center"/>
      <protection locked="0"/>
    </xf>
    <xf numFmtId="4" fontId="14" fillId="0" borderId="0" xfId="0" applyNumberFormat="1" applyFont="1" applyFill="1" applyAlignment="1">
      <alignment horizontal="right" vertical="center"/>
    </xf>
    <xf numFmtId="14" fontId="6" fillId="0" borderId="0" xfId="0" applyNumberFormat="1" applyFont="1" applyFill="1" applyAlignment="1">
      <alignment horizontal="justify" vertical="center" wrapText="1"/>
    </xf>
    <xf numFmtId="4" fontId="9" fillId="0" borderId="0" xfId="4" applyNumberFormat="1" applyFont="1" applyFill="1" applyAlignment="1">
      <alignment horizontal="center" vertical="center"/>
    </xf>
    <xf numFmtId="49" fontId="9" fillId="0" borderId="0" xfId="4" applyNumberFormat="1" applyFont="1" applyFill="1" applyAlignment="1">
      <alignment horizontal="center" vertical="center"/>
    </xf>
    <xf numFmtId="49" fontId="6" fillId="0" borderId="0" xfId="4" applyNumberFormat="1" applyFont="1" applyFill="1" applyAlignment="1">
      <alignment horizontal="justify" vertical="center"/>
    </xf>
    <xf numFmtId="4" fontId="6" fillId="0" borderId="0" xfId="4" applyNumberFormat="1" applyFont="1" applyFill="1" applyAlignment="1">
      <alignment horizontal="center" vertical="center"/>
    </xf>
    <xf numFmtId="169" fontId="6" fillId="0" borderId="0" xfId="4" applyNumberFormat="1" applyFont="1" applyFill="1" applyBorder="1" applyAlignment="1">
      <alignment horizontal="right" vertical="center"/>
    </xf>
    <xf numFmtId="4" fontId="6" fillId="0" borderId="0" xfId="4" applyNumberFormat="1" applyFont="1" applyFill="1" applyBorder="1" applyAlignment="1" applyProtection="1">
      <alignment horizontal="right" vertical="center"/>
      <protection locked="0"/>
    </xf>
    <xf numFmtId="4" fontId="6" fillId="0" borderId="0" xfId="4" applyNumberFormat="1" applyFont="1" applyFill="1" applyBorder="1" applyAlignment="1">
      <alignment horizontal="right" vertical="center"/>
    </xf>
    <xf numFmtId="49" fontId="6" fillId="0" borderId="0" xfId="4" applyNumberFormat="1" applyFont="1" applyFill="1" applyAlignment="1">
      <alignment horizontal="center" vertical="center"/>
    </xf>
    <xf numFmtId="0" fontId="9" fillId="0" borderId="1" xfId="0" applyFont="1" applyFill="1" applyBorder="1" applyAlignment="1">
      <alignment vertical="center"/>
    </xf>
    <xf numFmtId="0" fontId="6" fillId="3" borderId="4" xfId="1" applyFont="1" applyFill="1" applyBorder="1" applyAlignment="1">
      <alignment horizontal="center" vertical="center"/>
    </xf>
    <xf numFmtId="4" fontId="6" fillId="3" borderId="4" xfId="1" applyNumberFormat="1" applyFont="1" applyFill="1" applyBorder="1" applyAlignment="1">
      <alignment horizontal="right" vertical="center"/>
    </xf>
    <xf numFmtId="4" fontId="6" fillId="3" borderId="4" xfId="1" applyNumberFormat="1" applyFont="1" applyFill="1" applyBorder="1" applyAlignment="1">
      <alignment vertical="center"/>
    </xf>
    <xf numFmtId="49" fontId="6" fillId="0" borderId="0" xfId="1" applyNumberFormat="1" applyFont="1" applyFill="1" applyBorder="1" applyAlignment="1">
      <alignment horizontal="center" vertical="center" shrinkToFit="1"/>
    </xf>
    <xf numFmtId="0" fontId="6" fillId="0" borderId="0" xfId="1" applyFont="1" applyFill="1" applyBorder="1" applyAlignment="1">
      <alignment vertical="center"/>
    </xf>
    <xf numFmtId="0" fontId="6" fillId="0" borderId="0" xfId="1" applyNumberFormat="1" applyFont="1" applyFill="1" applyBorder="1" applyAlignment="1">
      <alignment horizontal="justify" vertical="center" wrapText="1"/>
    </xf>
    <xf numFmtId="0" fontId="6" fillId="0" borderId="0" xfId="1" applyFont="1" applyFill="1" applyAlignment="1">
      <alignment vertical="center" wrapText="1"/>
    </xf>
    <xf numFmtId="0" fontId="6" fillId="0" borderId="4" xfId="1" applyFont="1" applyFill="1" applyBorder="1" applyAlignment="1">
      <alignment horizontal="center" vertical="center"/>
    </xf>
    <xf numFmtId="0" fontId="6" fillId="0" borderId="4" xfId="1" applyFont="1" applyFill="1" applyBorder="1" applyAlignment="1">
      <alignment vertical="center"/>
    </xf>
    <xf numFmtId="4" fontId="6" fillId="0" borderId="4" xfId="1" applyNumberFormat="1" applyFont="1" applyFill="1" applyBorder="1" applyAlignment="1">
      <alignment horizontal="right" vertical="center"/>
    </xf>
    <xf numFmtId="4" fontId="6" fillId="0" borderId="0" xfId="0" applyNumberFormat="1" applyFont="1" applyFill="1" applyBorder="1" applyAlignment="1" applyProtection="1">
      <alignment horizontal="right" vertical="center"/>
      <protection locked="0"/>
    </xf>
    <xf numFmtId="0" fontId="6" fillId="0" borderId="4" xfId="0" applyFont="1" applyFill="1" applyBorder="1" applyAlignment="1">
      <alignment vertical="center"/>
    </xf>
    <xf numFmtId="4" fontId="6" fillId="0" borderId="4" xfId="0" applyNumberFormat="1" applyFont="1" applyFill="1" applyBorder="1" applyAlignment="1">
      <alignment horizontal="right" vertical="center"/>
    </xf>
  </cellXfs>
  <cellStyles count="8">
    <cellStyle name="Normal_Sheet1" xfId="7" xr:uid="{00000000-0005-0000-0000-000002000000}"/>
    <cellStyle name="Normalno" xfId="0" builtinId="0"/>
    <cellStyle name="Normalno 2" xfId="4" xr:uid="{00000000-0005-0000-0000-000003000000}"/>
    <cellStyle name="Normalno 3" xfId="1" xr:uid="{00000000-0005-0000-0000-000004000000}"/>
    <cellStyle name="Postotak" xfId="3" builtinId="5"/>
    <cellStyle name="Postotak 2" xfId="6" xr:uid="{00000000-0005-0000-0000-000006000000}"/>
    <cellStyle name="Zarez" xfId="2" builtinId="3"/>
    <cellStyle name="Zarez 2" xfId="5"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N713"/>
  <sheetViews>
    <sheetView tabSelected="1" view="pageBreakPreview" topLeftCell="A86" zoomScaleNormal="100" zoomScaleSheetLayoutView="100" workbookViewId="0">
      <selection activeCell="A104" sqref="A104:F104"/>
    </sheetView>
  </sheetViews>
  <sheetFormatPr defaultRowHeight="14.25" x14ac:dyDescent="0.25"/>
  <cols>
    <col min="1" max="1" width="9.140625" style="125"/>
    <col min="2" max="2" width="47.85546875" style="125" customWidth="1"/>
    <col min="3" max="3" width="9" style="125" customWidth="1"/>
    <col min="4" max="4" width="8.85546875" style="125" customWidth="1"/>
    <col min="5" max="5" width="10.140625" style="125" customWidth="1"/>
    <col min="6" max="6" width="14.5703125" style="125" customWidth="1"/>
    <col min="7" max="7" width="8.42578125" style="125" customWidth="1"/>
    <col min="8" max="8" width="7.5703125" style="125" customWidth="1"/>
    <col min="9" max="9" width="11.7109375" style="125" customWidth="1"/>
    <col min="10" max="11" width="9.140625" style="125"/>
    <col min="12" max="12" width="9.7109375" style="125" customWidth="1"/>
    <col min="13" max="13" width="17" style="125" customWidth="1"/>
    <col min="14" max="16384" width="9.140625" style="125"/>
  </cols>
  <sheetData>
    <row r="3" spans="1:2" x14ac:dyDescent="0.25">
      <c r="A3" s="124" t="s">
        <v>0</v>
      </c>
    </row>
    <row r="4" spans="1:2" x14ac:dyDescent="0.25">
      <c r="B4" s="125" t="s">
        <v>1</v>
      </c>
    </row>
    <row r="6" spans="1:2" x14ac:dyDescent="0.25">
      <c r="A6" s="124" t="s">
        <v>2</v>
      </c>
    </row>
    <row r="7" spans="1:2" x14ac:dyDescent="0.25">
      <c r="B7" s="125" t="s">
        <v>3</v>
      </c>
    </row>
    <row r="9" spans="1:2" x14ac:dyDescent="0.25">
      <c r="A9" s="124" t="s">
        <v>4</v>
      </c>
    </row>
    <row r="10" spans="1:2" ht="18" x14ac:dyDescent="0.25">
      <c r="B10" s="126" t="s">
        <v>5</v>
      </c>
    </row>
    <row r="22" spans="1:5" x14ac:dyDescent="0.25">
      <c r="A22" s="124" t="s">
        <v>6</v>
      </c>
      <c r="C22" s="125" t="s">
        <v>7</v>
      </c>
    </row>
    <row r="25" spans="1:5" x14ac:dyDescent="0.25">
      <c r="A25" s="115" t="s">
        <v>8</v>
      </c>
      <c r="B25" s="115"/>
      <c r="C25" s="127" t="s">
        <v>72</v>
      </c>
      <c r="D25" s="127"/>
      <c r="E25" s="127"/>
    </row>
    <row r="32" spans="1:5" x14ac:dyDescent="0.25">
      <c r="A32" s="124"/>
    </row>
    <row r="33" spans="1:3" x14ac:dyDescent="0.25">
      <c r="A33" s="124"/>
    </row>
    <row r="34" spans="1:3" x14ac:dyDescent="0.25">
      <c r="A34" s="124"/>
    </row>
    <row r="35" spans="1:3" x14ac:dyDescent="0.25">
      <c r="A35" s="124"/>
    </row>
    <row r="36" spans="1:3" x14ac:dyDescent="0.25">
      <c r="A36" s="124"/>
    </row>
    <row r="37" spans="1:3" x14ac:dyDescent="0.25">
      <c r="A37" s="124"/>
    </row>
    <row r="38" spans="1:3" x14ac:dyDescent="0.25">
      <c r="A38" s="124"/>
    </row>
    <row r="39" spans="1:3" x14ac:dyDescent="0.25">
      <c r="A39" s="124"/>
    </row>
    <row r="40" spans="1:3" x14ac:dyDescent="0.25">
      <c r="A40" s="124"/>
    </row>
    <row r="41" spans="1:3" x14ac:dyDescent="0.25">
      <c r="A41" s="124"/>
    </row>
    <row r="42" spans="1:3" x14ac:dyDescent="0.25">
      <c r="A42" s="124" t="s">
        <v>9</v>
      </c>
      <c r="C42" s="125" t="s">
        <v>10</v>
      </c>
    </row>
    <row r="43" spans="1:3" x14ac:dyDescent="0.25">
      <c r="A43" s="124"/>
    </row>
    <row r="44" spans="1:3" x14ac:dyDescent="0.25">
      <c r="A44" s="124"/>
    </row>
    <row r="45" spans="1:3" x14ac:dyDescent="0.25">
      <c r="A45" s="124"/>
    </row>
    <row r="46" spans="1:3" x14ac:dyDescent="0.25">
      <c r="A46" s="124"/>
    </row>
    <row r="47" spans="1:3" x14ac:dyDescent="0.25">
      <c r="A47" s="124"/>
    </row>
    <row r="49" spans="1:14" ht="15" x14ac:dyDescent="0.25">
      <c r="B49" s="49"/>
      <c r="C49" s="49"/>
      <c r="D49" s="49"/>
      <c r="E49" s="49"/>
      <c r="F49" s="49"/>
      <c r="G49" s="49"/>
      <c r="H49" s="49"/>
      <c r="I49" s="49"/>
    </row>
    <row r="50" spans="1:14" ht="15" x14ac:dyDescent="0.25">
      <c r="A50" s="49"/>
      <c r="B50" s="49"/>
      <c r="C50" s="49"/>
      <c r="D50" s="49"/>
      <c r="E50" s="49"/>
      <c r="F50" s="49"/>
      <c r="G50" s="49"/>
      <c r="H50" s="49"/>
      <c r="I50" s="49"/>
      <c r="J50" s="49"/>
      <c r="K50" s="49"/>
      <c r="L50" s="49"/>
      <c r="M50" s="49"/>
      <c r="N50" s="49"/>
    </row>
    <row r="52" spans="1:14" ht="15" x14ac:dyDescent="0.25">
      <c r="A52" s="123" t="s">
        <v>11</v>
      </c>
      <c r="B52" s="123"/>
      <c r="C52" s="123"/>
      <c r="D52" s="123"/>
      <c r="E52" s="123"/>
      <c r="F52" s="123"/>
      <c r="G52" s="49"/>
      <c r="H52" s="49"/>
      <c r="I52" s="49"/>
    </row>
    <row r="54" spans="1:14" ht="28.5" x14ac:dyDescent="0.25">
      <c r="A54" s="43"/>
      <c r="B54" s="43" t="s">
        <v>12</v>
      </c>
      <c r="C54" s="43"/>
      <c r="D54" s="43"/>
      <c r="E54" s="43"/>
      <c r="F54" s="42" t="s">
        <v>24</v>
      </c>
      <c r="H54" s="128"/>
      <c r="I54" s="41"/>
    </row>
    <row r="55" spans="1:14" x14ac:dyDescent="0.25">
      <c r="A55" s="129" t="s">
        <v>13</v>
      </c>
      <c r="B55" s="130" t="str">
        <f>B119</f>
        <v>PRIPREMNI RADOVI</v>
      </c>
      <c r="F55" s="131">
        <f>F161</f>
        <v>0</v>
      </c>
    </row>
    <row r="56" spans="1:14" x14ac:dyDescent="0.25">
      <c r="A56" s="129" t="s">
        <v>14</v>
      </c>
      <c r="B56" s="125" t="str">
        <f>B162</f>
        <v>PREMJEŠTANJE I UGRADNJA STAROG OTPADA</v>
      </c>
      <c r="F56" s="131">
        <f>F181</f>
        <v>0</v>
      </c>
    </row>
    <row r="57" spans="1:14" x14ac:dyDescent="0.25">
      <c r="A57" s="129" t="s">
        <v>15</v>
      </c>
      <c r="B57" s="125" t="str">
        <f>B182</f>
        <v>PREKRIVNI SUSTAV PRESLOŽENOG OTPADA I OTPLINJAVANJE</v>
      </c>
      <c r="F57" s="131">
        <f>F348</f>
        <v>0</v>
      </c>
    </row>
    <row r="58" spans="1:14" x14ac:dyDescent="0.25">
      <c r="A58" s="129" t="s">
        <v>16</v>
      </c>
      <c r="B58" s="125" t="str">
        <f>B349</f>
        <v>OGRADA</v>
      </c>
      <c r="F58" s="131">
        <f>F380</f>
        <v>0</v>
      </c>
    </row>
    <row r="59" spans="1:14" x14ac:dyDescent="0.25">
      <c r="A59" s="129" t="s">
        <v>17</v>
      </c>
      <c r="B59" s="125" t="str">
        <f>B381</f>
        <v>OBODNI KANAL I OBORINSKA ODVODNJA</v>
      </c>
      <c r="F59" s="131">
        <f>F607</f>
        <v>0</v>
      </c>
      <c r="H59" s="132"/>
      <c r="I59" s="132"/>
    </row>
    <row r="60" spans="1:14" x14ac:dyDescent="0.25">
      <c r="A60" s="129" t="s">
        <v>18</v>
      </c>
      <c r="B60" s="125" t="str">
        <f>B608</f>
        <v>INTERNA MAKADAMSKA PROMETNICA</v>
      </c>
      <c r="F60" s="131">
        <f>F686</f>
        <v>0</v>
      </c>
      <c r="G60" s="132"/>
      <c r="H60" s="132"/>
      <c r="I60" s="132"/>
    </row>
    <row r="61" spans="1:14" x14ac:dyDescent="0.25">
      <c r="A61" s="129" t="s">
        <v>19</v>
      </c>
      <c r="B61" s="125" t="str">
        <f>B687</f>
        <v>KRAJOBRAZNO UREĐENJE</v>
      </c>
      <c r="F61" s="131">
        <f>F698</f>
        <v>0</v>
      </c>
      <c r="G61" s="132"/>
      <c r="H61" s="132"/>
      <c r="I61" s="132"/>
    </row>
    <row r="62" spans="1:14" ht="15" thickBot="1" x14ac:dyDescent="0.3">
      <c r="A62" s="133" t="s">
        <v>20</v>
      </c>
      <c r="B62" s="134" t="str">
        <f>B699</f>
        <v>OSTALO</v>
      </c>
      <c r="C62" s="134"/>
      <c r="D62" s="134"/>
      <c r="E62" s="134"/>
      <c r="F62" s="135">
        <f>F713</f>
        <v>0</v>
      </c>
      <c r="G62" s="132"/>
      <c r="H62" s="132"/>
      <c r="I62" s="132"/>
    </row>
    <row r="63" spans="1:14" x14ac:dyDescent="0.25">
      <c r="A63" s="136"/>
      <c r="B63" s="137"/>
      <c r="C63" s="137"/>
      <c r="D63" s="102" t="s">
        <v>25</v>
      </c>
      <c r="E63" s="117">
        <f>SUM(F55:F62)</f>
        <v>0</v>
      </c>
      <c r="F63" s="118"/>
      <c r="G63" s="132"/>
      <c r="H63" s="132"/>
      <c r="I63" s="132"/>
    </row>
    <row r="64" spans="1:14" x14ac:dyDescent="0.25">
      <c r="A64" s="138"/>
      <c r="B64" s="139"/>
      <c r="C64" s="139"/>
      <c r="D64" s="103" t="s">
        <v>26</v>
      </c>
      <c r="E64" s="119">
        <f>0.25*E63</f>
        <v>0</v>
      </c>
      <c r="F64" s="120"/>
      <c r="G64" s="132"/>
      <c r="H64" s="132"/>
    </row>
    <row r="65" spans="1:6" ht="15" thickBot="1" x14ac:dyDescent="0.3">
      <c r="A65" s="140"/>
      <c r="B65" s="141"/>
      <c r="C65" s="142"/>
      <c r="D65" s="104" t="s">
        <v>27</v>
      </c>
      <c r="E65" s="121">
        <f>SUM(E63:F64)</f>
        <v>0</v>
      </c>
      <c r="F65" s="122"/>
    </row>
    <row r="66" spans="1:6" x14ac:dyDescent="0.25">
      <c r="D66" s="132"/>
    </row>
    <row r="69" spans="1:6" x14ac:dyDescent="0.25">
      <c r="E69" s="132"/>
    </row>
    <row r="70" spans="1:6" x14ac:dyDescent="0.25">
      <c r="E70" s="132"/>
    </row>
    <row r="89" spans="1:14" x14ac:dyDescent="0.25">
      <c r="A89" s="143" t="s">
        <v>21</v>
      </c>
    </row>
    <row r="94" spans="1:14" x14ac:dyDescent="0.25">
      <c r="C94" s="144"/>
      <c r="D94" s="144"/>
      <c r="E94" s="144"/>
      <c r="F94" s="144"/>
      <c r="N94" s="132"/>
    </row>
    <row r="95" spans="1:14" x14ac:dyDescent="0.25">
      <c r="C95" s="145" t="s">
        <v>22</v>
      </c>
      <c r="D95" s="145"/>
      <c r="E95" s="145"/>
      <c r="F95" s="145"/>
      <c r="N95" s="146"/>
    </row>
    <row r="96" spans="1:14" x14ac:dyDescent="0.25">
      <c r="N96" s="132"/>
    </row>
    <row r="97" spans="1:14" x14ac:dyDescent="0.25">
      <c r="N97" s="132"/>
    </row>
    <row r="98" spans="1:14" x14ac:dyDescent="0.25">
      <c r="C98" s="144"/>
      <c r="D98" s="144"/>
      <c r="E98" s="144"/>
      <c r="F98" s="144"/>
      <c r="N98" s="132"/>
    </row>
    <row r="99" spans="1:14" x14ac:dyDescent="0.25">
      <c r="C99" s="145" t="s">
        <v>23</v>
      </c>
      <c r="D99" s="145"/>
      <c r="E99" s="145"/>
      <c r="F99" s="145"/>
      <c r="N99" s="132"/>
    </row>
    <row r="100" spans="1:14" x14ac:dyDescent="0.25">
      <c r="N100" s="146"/>
    </row>
    <row r="102" spans="1:14" x14ac:dyDescent="0.25">
      <c r="A102" s="125" t="s">
        <v>28</v>
      </c>
    </row>
    <row r="104" spans="1:14" ht="288" customHeight="1" x14ac:dyDescent="0.25">
      <c r="A104" s="147" t="s">
        <v>73</v>
      </c>
      <c r="B104" s="148"/>
      <c r="C104" s="148"/>
      <c r="D104" s="148"/>
      <c r="E104" s="148"/>
      <c r="F104" s="148"/>
    </row>
    <row r="105" spans="1:14" ht="225.75" customHeight="1" x14ac:dyDescent="0.25">
      <c r="A105" s="147" t="s">
        <v>435</v>
      </c>
      <c r="B105" s="148"/>
      <c r="C105" s="148"/>
      <c r="D105" s="148"/>
      <c r="E105" s="148"/>
      <c r="F105" s="148"/>
    </row>
    <row r="106" spans="1:14" ht="324.75" customHeight="1" x14ac:dyDescent="0.25">
      <c r="A106" s="147" t="s">
        <v>29</v>
      </c>
      <c r="B106" s="148"/>
      <c r="C106" s="148"/>
      <c r="D106" s="148"/>
      <c r="E106" s="148"/>
      <c r="F106" s="148"/>
    </row>
    <row r="107" spans="1:14" ht="251.25" customHeight="1" x14ac:dyDescent="0.25">
      <c r="A107" s="147" t="s">
        <v>30</v>
      </c>
      <c r="B107" s="148"/>
      <c r="C107" s="148"/>
      <c r="D107" s="148"/>
      <c r="E107" s="148"/>
      <c r="F107" s="148"/>
    </row>
    <row r="117" spans="1:6" ht="25.5" x14ac:dyDescent="0.25">
      <c r="A117" s="44" t="s">
        <v>31</v>
      </c>
      <c r="B117" s="45" t="s">
        <v>32</v>
      </c>
      <c r="C117" s="44" t="s">
        <v>33</v>
      </c>
      <c r="D117" s="46" t="s">
        <v>34</v>
      </c>
      <c r="E117" s="47" t="s">
        <v>35</v>
      </c>
      <c r="F117" s="48" t="s">
        <v>36</v>
      </c>
    </row>
    <row r="118" spans="1:6" x14ac:dyDescent="0.25">
      <c r="A118" s="1"/>
      <c r="B118" s="2"/>
      <c r="C118" s="149"/>
      <c r="D118" s="3"/>
      <c r="E118" s="4"/>
      <c r="F118" s="3"/>
    </row>
    <row r="119" spans="1:6" x14ac:dyDescent="0.25">
      <c r="A119" s="50" t="s">
        <v>13</v>
      </c>
      <c r="B119" s="114" t="s">
        <v>37</v>
      </c>
      <c r="C119" s="114"/>
      <c r="D119" s="114"/>
      <c r="E119" s="114"/>
      <c r="F119" s="114"/>
    </row>
    <row r="120" spans="1:6" x14ac:dyDescent="0.25">
      <c r="A120" s="10"/>
      <c r="B120" s="11" t="s">
        <v>38</v>
      </c>
      <c r="C120" s="150"/>
      <c r="D120" s="12"/>
      <c r="E120" s="9"/>
      <c r="F120" s="9"/>
    </row>
    <row r="121" spans="1:6" ht="306" x14ac:dyDescent="0.25">
      <c r="A121" s="6"/>
      <c r="B121" s="7" t="s">
        <v>39</v>
      </c>
      <c r="C121" s="150"/>
      <c r="D121" s="12"/>
      <c r="E121" s="9"/>
      <c r="F121" s="9"/>
    </row>
    <row r="122" spans="1:6" x14ac:dyDescent="0.25">
      <c r="A122" s="6"/>
      <c r="B122" s="13"/>
      <c r="C122" s="150"/>
      <c r="D122" s="14"/>
      <c r="E122" s="15"/>
      <c r="F122" s="9"/>
    </row>
    <row r="123" spans="1:6" x14ac:dyDescent="0.25">
      <c r="A123" s="10" t="s">
        <v>40</v>
      </c>
      <c r="B123" s="7" t="s">
        <v>41</v>
      </c>
      <c r="C123" s="151"/>
      <c r="D123" s="16"/>
      <c r="E123" s="17"/>
      <c r="F123" s="18"/>
    </row>
    <row r="124" spans="1:6" x14ac:dyDescent="0.25">
      <c r="A124" s="10"/>
      <c r="B124" s="13"/>
      <c r="C124" s="150"/>
      <c r="D124" s="8"/>
      <c r="E124" s="19"/>
      <c r="F124" s="20"/>
    </row>
    <row r="125" spans="1:6" ht="38.25" x14ac:dyDescent="0.25">
      <c r="A125" s="10"/>
      <c r="B125" s="21" t="s">
        <v>42</v>
      </c>
      <c r="C125" s="150"/>
      <c r="D125" s="8"/>
      <c r="E125" s="19"/>
      <c r="F125" s="20"/>
    </row>
    <row r="126" spans="1:6" ht="140.25" x14ac:dyDescent="0.25">
      <c r="A126" s="22"/>
      <c r="B126" s="21" t="s">
        <v>43</v>
      </c>
      <c r="C126" s="150"/>
      <c r="D126" s="8"/>
      <c r="E126" s="19"/>
      <c r="F126" s="20"/>
    </row>
    <row r="127" spans="1:6" x14ac:dyDescent="0.25">
      <c r="A127" s="10"/>
      <c r="B127" s="21" t="s">
        <v>44</v>
      </c>
      <c r="C127" s="152" t="s">
        <v>45</v>
      </c>
      <c r="D127" s="9">
        <v>1</v>
      </c>
      <c r="E127" s="105"/>
      <c r="F127" s="20">
        <f>D127*E127</f>
        <v>0</v>
      </c>
    </row>
    <row r="128" spans="1:6" x14ac:dyDescent="0.25">
      <c r="A128" s="10"/>
      <c r="B128" s="7"/>
      <c r="C128" s="2"/>
      <c r="D128" s="10"/>
      <c r="E128" s="10"/>
      <c r="F128" s="20"/>
    </row>
    <row r="129" spans="1:6" x14ac:dyDescent="0.25">
      <c r="A129" s="10" t="s">
        <v>46</v>
      </c>
      <c r="B129" s="23" t="s">
        <v>47</v>
      </c>
      <c r="C129" s="151"/>
      <c r="D129" s="16"/>
      <c r="E129" s="24"/>
      <c r="F129" s="18"/>
    </row>
    <row r="130" spans="1:6" x14ac:dyDescent="0.25">
      <c r="A130" s="10"/>
      <c r="B130" s="23"/>
      <c r="C130" s="150"/>
      <c r="D130" s="8"/>
      <c r="E130" s="9"/>
      <c r="F130" s="20"/>
    </row>
    <row r="131" spans="1:6" ht="38.25" x14ac:dyDescent="0.25">
      <c r="A131" s="10"/>
      <c r="B131" s="25" t="s">
        <v>42</v>
      </c>
      <c r="C131" s="150"/>
      <c r="D131" s="8"/>
      <c r="E131" s="26"/>
      <c r="F131" s="20"/>
    </row>
    <row r="132" spans="1:6" ht="63.75" x14ac:dyDescent="0.25">
      <c r="A132" s="22"/>
      <c r="B132" s="21" t="s">
        <v>48</v>
      </c>
      <c r="C132" s="150"/>
      <c r="D132" s="8"/>
      <c r="E132" s="26"/>
      <c r="F132" s="20"/>
    </row>
    <row r="133" spans="1:6" x14ac:dyDescent="0.25">
      <c r="A133" s="10"/>
      <c r="B133" s="7" t="s">
        <v>49</v>
      </c>
      <c r="C133" s="150" t="s">
        <v>50</v>
      </c>
      <c r="D133" s="27">
        <v>17800</v>
      </c>
      <c r="E133" s="106"/>
      <c r="F133" s="20">
        <f>D133*E133</f>
        <v>0</v>
      </c>
    </row>
    <row r="134" spans="1:6" x14ac:dyDescent="0.25">
      <c r="A134" s="10"/>
      <c r="B134" s="7"/>
      <c r="C134" s="150"/>
      <c r="D134" s="27"/>
      <c r="E134" s="9"/>
      <c r="F134" s="20"/>
    </row>
    <row r="135" spans="1:6" ht="25.5" x14ac:dyDescent="0.25">
      <c r="A135" s="10" t="s">
        <v>51</v>
      </c>
      <c r="B135" s="7" t="s">
        <v>52</v>
      </c>
      <c r="C135" s="151"/>
      <c r="D135" s="16"/>
      <c r="E135" s="24"/>
      <c r="F135" s="18"/>
    </row>
    <row r="136" spans="1:6" x14ac:dyDescent="0.25">
      <c r="A136" s="10"/>
      <c r="B136" s="7"/>
      <c r="C136" s="150"/>
      <c r="D136" s="28"/>
      <c r="E136" s="22"/>
      <c r="F136" s="20"/>
    </row>
    <row r="137" spans="1:6" ht="89.25" x14ac:dyDescent="0.25">
      <c r="A137" s="10"/>
      <c r="B137" s="7" t="s">
        <v>53</v>
      </c>
      <c r="C137" s="150"/>
      <c r="D137" s="28"/>
      <c r="E137" s="22"/>
      <c r="F137" s="20"/>
    </row>
    <row r="138" spans="1:6" x14ac:dyDescent="0.25">
      <c r="A138" s="10"/>
      <c r="B138" s="7" t="s">
        <v>54</v>
      </c>
      <c r="C138" s="150" t="s">
        <v>55</v>
      </c>
      <c r="D138" s="27">
        <v>150</v>
      </c>
      <c r="E138" s="106"/>
      <c r="F138" s="20">
        <f>D138*E138</f>
        <v>0</v>
      </c>
    </row>
    <row r="139" spans="1:6" x14ac:dyDescent="0.25">
      <c r="A139" s="10"/>
      <c r="B139" s="7"/>
      <c r="C139" s="150"/>
      <c r="D139" s="8"/>
      <c r="E139" s="8"/>
      <c r="F139" s="20"/>
    </row>
    <row r="140" spans="1:6" x14ac:dyDescent="0.25">
      <c r="A140" s="10" t="s">
        <v>56</v>
      </c>
      <c r="B140" s="7" t="s">
        <v>57</v>
      </c>
      <c r="C140" s="151"/>
      <c r="D140" s="29"/>
      <c r="E140" s="24"/>
      <c r="F140" s="18"/>
    </row>
    <row r="141" spans="1:6" x14ac:dyDescent="0.25">
      <c r="A141" s="10"/>
      <c r="B141" s="7"/>
      <c r="C141" s="150"/>
      <c r="D141" s="30"/>
      <c r="E141" s="22"/>
      <c r="F141" s="20"/>
    </row>
    <row r="142" spans="1:6" ht="114.75" x14ac:dyDescent="0.25">
      <c r="A142" s="10"/>
      <c r="B142" s="7" t="s">
        <v>58</v>
      </c>
      <c r="C142" s="150"/>
      <c r="D142" s="30"/>
      <c r="E142" s="22"/>
      <c r="F142" s="20"/>
    </row>
    <row r="143" spans="1:6" ht="25.5" x14ac:dyDescent="0.25">
      <c r="A143" s="10"/>
      <c r="B143" s="7" t="s">
        <v>59</v>
      </c>
      <c r="C143" s="150"/>
      <c r="D143" s="30"/>
      <c r="E143" s="22"/>
      <c r="F143" s="20"/>
    </row>
    <row r="144" spans="1:6" x14ac:dyDescent="0.25">
      <c r="A144" s="10"/>
      <c r="B144" s="7" t="s">
        <v>60</v>
      </c>
      <c r="C144" s="150" t="s">
        <v>61</v>
      </c>
      <c r="D144" s="31">
        <v>15</v>
      </c>
      <c r="E144" s="35"/>
      <c r="F144" s="20">
        <f>D144*E144</f>
        <v>0</v>
      </c>
    </row>
    <row r="145" spans="1:6" x14ac:dyDescent="0.25">
      <c r="A145" s="10"/>
      <c r="B145" s="7"/>
      <c r="C145" s="150"/>
      <c r="D145" s="32"/>
      <c r="E145" s="12"/>
      <c r="F145" s="20"/>
    </row>
    <row r="146" spans="1:6" x14ac:dyDescent="0.25">
      <c r="A146" s="33" t="s">
        <v>62</v>
      </c>
      <c r="B146" s="34" t="s">
        <v>63</v>
      </c>
      <c r="C146" s="152"/>
      <c r="D146" s="31"/>
      <c r="E146" s="31"/>
      <c r="F146" s="31"/>
    </row>
    <row r="147" spans="1:6" x14ac:dyDescent="0.25">
      <c r="A147" s="33"/>
      <c r="B147" s="34"/>
      <c r="C147" s="152"/>
      <c r="D147" s="31"/>
      <c r="E147" s="31"/>
      <c r="F147" s="31"/>
    </row>
    <row r="148" spans="1:6" ht="51" x14ac:dyDescent="0.25">
      <c r="A148" s="22"/>
      <c r="B148" s="25" t="s">
        <v>64</v>
      </c>
      <c r="C148" s="152"/>
      <c r="D148" s="31"/>
      <c r="E148" s="31"/>
      <c r="F148" s="31"/>
    </row>
    <row r="149" spans="1:6" ht="51" x14ac:dyDescent="0.25">
      <c r="A149" s="22"/>
      <c r="B149" s="25" t="s">
        <v>413</v>
      </c>
      <c r="C149" s="152"/>
      <c r="D149" s="31"/>
      <c r="E149" s="31"/>
      <c r="F149" s="31"/>
    </row>
    <row r="150" spans="1:6" ht="280.5" x14ac:dyDescent="0.25">
      <c r="A150" s="22"/>
      <c r="B150" s="21" t="s">
        <v>412</v>
      </c>
      <c r="C150" s="153"/>
      <c r="D150" s="12"/>
      <c r="E150" s="35"/>
      <c r="F150" s="36"/>
    </row>
    <row r="151" spans="1:6" x14ac:dyDescent="0.25">
      <c r="A151" s="22"/>
      <c r="B151" s="37" t="s">
        <v>65</v>
      </c>
      <c r="C151" s="152" t="s">
        <v>66</v>
      </c>
      <c r="D151" s="31">
        <v>40</v>
      </c>
      <c r="E151" s="107"/>
      <c r="F151" s="31">
        <f>D151*E151</f>
        <v>0</v>
      </c>
    </row>
    <row r="152" spans="1:6" x14ac:dyDescent="0.25">
      <c r="A152" s="22"/>
      <c r="B152" s="37" t="s">
        <v>67</v>
      </c>
      <c r="C152" s="152" t="s">
        <v>61</v>
      </c>
      <c r="D152" s="12">
        <v>3</v>
      </c>
      <c r="E152" s="35"/>
      <c r="F152" s="31">
        <f>D152*E152</f>
        <v>0</v>
      </c>
    </row>
    <row r="153" spans="1:6" x14ac:dyDescent="0.25">
      <c r="A153" s="10"/>
      <c r="B153" s="7"/>
      <c r="C153" s="150"/>
      <c r="D153" s="32"/>
      <c r="E153" s="12"/>
      <c r="F153" s="20"/>
    </row>
    <row r="154" spans="1:6" x14ac:dyDescent="0.25">
      <c r="A154" s="10" t="s">
        <v>68</v>
      </c>
      <c r="B154" s="7" t="s">
        <v>69</v>
      </c>
      <c r="C154" s="150"/>
      <c r="D154" s="8"/>
      <c r="E154" s="8"/>
      <c r="F154" s="20"/>
    </row>
    <row r="155" spans="1:6" x14ac:dyDescent="0.25">
      <c r="A155" s="10"/>
      <c r="B155" s="7"/>
      <c r="C155" s="150"/>
      <c r="D155" s="8"/>
      <c r="E155" s="8"/>
      <c r="F155" s="20"/>
    </row>
    <row r="156" spans="1:6" ht="165.75" x14ac:dyDescent="0.25">
      <c r="A156" s="10"/>
      <c r="B156" s="7" t="s">
        <v>70</v>
      </c>
      <c r="C156" s="150"/>
      <c r="D156" s="8"/>
      <c r="E156" s="8"/>
      <c r="F156" s="20"/>
    </row>
    <row r="157" spans="1:6" ht="89.25" x14ac:dyDescent="0.25">
      <c r="A157" s="10"/>
      <c r="B157" s="7" t="s">
        <v>74</v>
      </c>
      <c r="C157" s="150"/>
      <c r="D157" s="8"/>
      <c r="E157" s="8"/>
      <c r="F157" s="20"/>
    </row>
    <row r="158" spans="1:6" x14ac:dyDescent="0.25">
      <c r="A158" s="10"/>
      <c r="B158" s="7" t="s">
        <v>71</v>
      </c>
      <c r="C158" s="150" t="s">
        <v>45</v>
      </c>
      <c r="D158" s="8">
        <v>1</v>
      </c>
      <c r="E158" s="106"/>
      <c r="F158" s="8">
        <f>D158*E158</f>
        <v>0</v>
      </c>
    </row>
    <row r="159" spans="1:6" x14ac:dyDescent="0.25">
      <c r="A159" s="51"/>
      <c r="B159" s="52" t="s">
        <v>75</v>
      </c>
      <c r="C159" s="154"/>
      <c r="D159" s="53"/>
      <c r="E159" s="53"/>
      <c r="F159" s="53"/>
    </row>
    <row r="160" spans="1:6" x14ac:dyDescent="0.25">
      <c r="A160" s="5" t="s">
        <v>13</v>
      </c>
      <c r="B160" s="38" t="s">
        <v>37</v>
      </c>
      <c r="C160" s="155"/>
      <c r="D160" s="39"/>
      <c r="E160" s="40"/>
      <c r="F160" s="156"/>
    </row>
    <row r="161" spans="1:6" ht="15" thickBot="1" x14ac:dyDescent="0.3">
      <c r="A161" s="54"/>
      <c r="B161" s="55"/>
      <c r="C161" s="157"/>
      <c r="D161" s="56"/>
      <c r="E161" s="64" t="s">
        <v>25</v>
      </c>
      <c r="F161" s="63">
        <f>SUM(F125:F158)</f>
        <v>0</v>
      </c>
    </row>
    <row r="162" spans="1:6" x14ac:dyDescent="0.25">
      <c r="A162" s="50" t="s">
        <v>14</v>
      </c>
      <c r="B162" s="116" t="s">
        <v>76</v>
      </c>
      <c r="C162" s="116"/>
      <c r="D162" s="116"/>
      <c r="E162" s="116"/>
      <c r="F162" s="116"/>
    </row>
    <row r="163" spans="1:6" x14ac:dyDescent="0.25">
      <c r="A163" s="6"/>
      <c r="B163" s="7"/>
      <c r="C163" s="150"/>
      <c r="D163" s="28"/>
      <c r="E163" s="9"/>
      <c r="F163" s="58"/>
    </row>
    <row r="164" spans="1:6" x14ac:dyDescent="0.25">
      <c r="A164" s="10" t="s">
        <v>77</v>
      </c>
      <c r="B164" s="7" t="s">
        <v>78</v>
      </c>
      <c r="C164" s="150"/>
      <c r="D164" s="28"/>
      <c r="E164" s="19"/>
      <c r="F164" s="20"/>
    </row>
    <row r="165" spans="1:6" x14ac:dyDescent="0.25">
      <c r="A165" s="10"/>
      <c r="B165" s="7"/>
      <c r="C165" s="150"/>
      <c r="D165" s="28"/>
      <c r="E165" s="19"/>
      <c r="F165" s="20"/>
    </row>
    <row r="166" spans="1:6" ht="51" x14ac:dyDescent="0.25">
      <c r="A166" s="10"/>
      <c r="B166" s="7" t="s">
        <v>79</v>
      </c>
      <c r="C166" s="150"/>
      <c r="D166" s="28"/>
      <c r="E166" s="19"/>
      <c r="F166" s="20"/>
    </row>
    <row r="167" spans="1:6" ht="38.25" x14ac:dyDescent="0.25">
      <c r="A167" s="22"/>
      <c r="B167" s="59" t="s">
        <v>80</v>
      </c>
      <c r="C167" s="150"/>
      <c r="D167" s="28"/>
      <c r="E167" s="19"/>
      <c r="F167" s="20"/>
    </row>
    <row r="168" spans="1:6" ht="51" x14ac:dyDescent="0.25">
      <c r="A168" s="22"/>
      <c r="B168" s="59" t="s">
        <v>81</v>
      </c>
      <c r="C168" s="150"/>
      <c r="D168" s="28"/>
      <c r="E168" s="19"/>
      <c r="F168" s="20"/>
    </row>
    <row r="169" spans="1:6" ht="38.25" x14ac:dyDescent="0.25">
      <c r="A169" s="22"/>
      <c r="B169" s="59" t="s">
        <v>82</v>
      </c>
      <c r="C169" s="150"/>
      <c r="D169" s="28"/>
      <c r="E169" s="19"/>
      <c r="F169" s="20"/>
    </row>
    <row r="170" spans="1:6" ht="25.5" x14ac:dyDescent="0.25">
      <c r="A170" s="22"/>
      <c r="B170" s="59" t="s">
        <v>83</v>
      </c>
      <c r="C170" s="150"/>
      <c r="D170" s="28"/>
      <c r="E170" s="19"/>
      <c r="F170" s="20"/>
    </row>
    <row r="171" spans="1:6" x14ac:dyDescent="0.25">
      <c r="A171" s="22"/>
      <c r="B171" s="59" t="s">
        <v>84</v>
      </c>
      <c r="C171" s="150"/>
      <c r="D171" s="28"/>
      <c r="E171" s="19"/>
      <c r="F171" s="20"/>
    </row>
    <row r="172" spans="1:6" ht="65.25" x14ac:dyDescent="0.25">
      <c r="A172" s="22"/>
      <c r="B172" s="59" t="s">
        <v>85</v>
      </c>
      <c r="C172" s="150"/>
      <c r="D172" s="28"/>
      <c r="E172" s="19"/>
      <c r="F172" s="20"/>
    </row>
    <row r="173" spans="1:6" x14ac:dyDescent="0.25">
      <c r="A173" s="10"/>
      <c r="B173" s="7" t="s">
        <v>86</v>
      </c>
      <c r="C173" s="150" t="s">
        <v>87</v>
      </c>
      <c r="D173" s="8">
        <v>12000</v>
      </c>
      <c r="E173" s="106"/>
      <c r="F173" s="20">
        <f>D173*E173</f>
        <v>0</v>
      </c>
    </row>
    <row r="174" spans="1:6" x14ac:dyDescent="0.25">
      <c r="A174" s="10"/>
      <c r="B174" s="7"/>
      <c r="C174" s="150"/>
      <c r="D174" s="28"/>
      <c r="E174" s="19"/>
      <c r="F174" s="20"/>
    </row>
    <row r="175" spans="1:6" x14ac:dyDescent="0.25">
      <c r="A175" s="10" t="s">
        <v>88</v>
      </c>
      <c r="B175" s="7" t="s">
        <v>89</v>
      </c>
      <c r="C175" s="150"/>
      <c r="D175" s="28"/>
      <c r="E175" s="19"/>
      <c r="F175" s="20"/>
    </row>
    <row r="176" spans="1:6" x14ac:dyDescent="0.25">
      <c r="A176" s="10"/>
      <c r="B176" s="7"/>
      <c r="C176" s="150"/>
      <c r="D176" s="8"/>
      <c r="E176" s="8"/>
      <c r="F176" s="20"/>
    </row>
    <row r="177" spans="1:6" ht="140.25" x14ac:dyDescent="0.25">
      <c r="A177" s="10"/>
      <c r="B177" s="7" t="s">
        <v>90</v>
      </c>
      <c r="C177" s="150"/>
      <c r="D177" s="8"/>
      <c r="E177" s="8"/>
      <c r="F177" s="20"/>
    </row>
    <row r="178" spans="1:6" x14ac:dyDescent="0.25">
      <c r="A178" s="10"/>
      <c r="B178" s="7" t="s">
        <v>91</v>
      </c>
      <c r="C178" s="150" t="s">
        <v>87</v>
      </c>
      <c r="D178" s="8">
        <v>430</v>
      </c>
      <c r="E178" s="106"/>
      <c r="F178" s="20">
        <f>D178*E178</f>
        <v>0</v>
      </c>
    </row>
    <row r="179" spans="1:6" x14ac:dyDescent="0.25">
      <c r="A179" s="51"/>
      <c r="B179" s="52" t="s">
        <v>75</v>
      </c>
      <c r="C179" s="154"/>
      <c r="D179" s="53"/>
      <c r="E179" s="53"/>
      <c r="F179" s="53"/>
    </row>
    <row r="180" spans="1:6" x14ac:dyDescent="0.25">
      <c r="A180" s="5" t="s">
        <v>14</v>
      </c>
      <c r="B180" s="60" t="s">
        <v>76</v>
      </c>
      <c r="C180" s="155"/>
      <c r="D180" s="61"/>
      <c r="E180" s="62"/>
      <c r="F180" s="158"/>
    </row>
    <row r="181" spans="1:6" ht="15" thickBot="1" x14ac:dyDescent="0.3">
      <c r="A181" s="54"/>
      <c r="B181" s="55"/>
      <c r="C181" s="157"/>
      <c r="D181" s="56"/>
      <c r="E181" s="64" t="s">
        <v>25</v>
      </c>
      <c r="F181" s="63">
        <f>SUM(F169:F178)</f>
        <v>0</v>
      </c>
    </row>
    <row r="182" spans="1:6" x14ac:dyDescent="0.25">
      <c r="A182" s="50" t="s">
        <v>15</v>
      </c>
      <c r="B182" s="112" t="s">
        <v>92</v>
      </c>
      <c r="C182" s="112"/>
      <c r="D182" s="112"/>
      <c r="E182" s="112"/>
      <c r="F182" s="112"/>
    </row>
    <row r="183" spans="1:6" x14ac:dyDescent="0.25">
      <c r="A183" s="67" t="s">
        <v>193</v>
      </c>
      <c r="B183" s="68" t="s">
        <v>93</v>
      </c>
      <c r="C183" s="159"/>
      <c r="D183" s="160"/>
      <c r="E183" s="160"/>
      <c r="F183" s="160"/>
    </row>
    <row r="184" spans="1:6" x14ac:dyDescent="0.25">
      <c r="A184" s="6"/>
      <c r="B184" s="65"/>
      <c r="C184" s="161"/>
      <c r="D184" s="65"/>
      <c r="E184" s="65"/>
      <c r="F184" s="65"/>
    </row>
    <row r="185" spans="1:6" x14ac:dyDescent="0.25">
      <c r="A185" s="10" t="s">
        <v>94</v>
      </c>
      <c r="B185" s="7" t="s">
        <v>95</v>
      </c>
      <c r="C185" s="150"/>
      <c r="D185" s="28"/>
      <c r="E185" s="19"/>
      <c r="F185" s="20"/>
    </row>
    <row r="186" spans="1:6" x14ac:dyDescent="0.25">
      <c r="A186" s="10"/>
      <c r="B186" s="7"/>
      <c r="C186" s="150"/>
      <c r="D186" s="28"/>
      <c r="E186" s="19"/>
      <c r="F186" s="20"/>
    </row>
    <row r="187" spans="1:6" ht="102" x14ac:dyDescent="0.25">
      <c r="A187" s="10"/>
      <c r="B187" s="21" t="s">
        <v>96</v>
      </c>
      <c r="C187" s="28"/>
      <c r="D187" s="28"/>
      <c r="E187" s="28"/>
      <c r="F187" s="28"/>
    </row>
    <row r="188" spans="1:6" ht="27" x14ac:dyDescent="0.25">
      <c r="A188" s="10"/>
      <c r="B188" s="65" t="s">
        <v>97</v>
      </c>
      <c r="C188" s="150" t="s">
        <v>87</v>
      </c>
      <c r="D188" s="8">
        <v>3250</v>
      </c>
      <c r="E188" s="106"/>
      <c r="F188" s="20">
        <f>D188*E188</f>
        <v>0</v>
      </c>
    </row>
    <row r="189" spans="1:6" x14ac:dyDescent="0.25">
      <c r="A189" s="10"/>
      <c r="B189" s="162"/>
      <c r="C189" s="28"/>
      <c r="D189" s="8"/>
      <c r="E189" s="8"/>
      <c r="F189" s="20"/>
    </row>
    <row r="190" spans="1:6" x14ac:dyDescent="0.25">
      <c r="A190" s="10" t="s">
        <v>98</v>
      </c>
      <c r="B190" s="7" t="s">
        <v>99</v>
      </c>
      <c r="C190" s="150"/>
      <c r="D190" s="8"/>
      <c r="E190" s="8"/>
      <c r="F190" s="20"/>
    </row>
    <row r="191" spans="1:6" x14ac:dyDescent="0.25">
      <c r="A191" s="10"/>
      <c r="B191" s="7"/>
      <c r="C191" s="150"/>
      <c r="D191" s="8"/>
      <c r="E191" s="8"/>
      <c r="F191" s="20"/>
    </row>
    <row r="192" spans="1:6" ht="114.75" x14ac:dyDescent="0.25">
      <c r="A192" s="10"/>
      <c r="B192" s="21" t="s">
        <v>100</v>
      </c>
      <c r="C192" s="150"/>
      <c r="D192" s="8"/>
      <c r="E192" s="8"/>
      <c r="F192" s="20"/>
    </row>
    <row r="193" spans="1:6" ht="25.5" x14ac:dyDescent="0.25">
      <c r="A193" s="22"/>
      <c r="B193" s="21" t="s">
        <v>101</v>
      </c>
      <c r="C193" s="150"/>
      <c r="D193" s="8"/>
      <c r="E193" s="8"/>
      <c r="F193" s="20"/>
    </row>
    <row r="194" spans="1:6" ht="38.25" x14ac:dyDescent="0.25">
      <c r="A194" s="22"/>
      <c r="B194" s="21" t="s">
        <v>102</v>
      </c>
      <c r="C194" s="150"/>
      <c r="D194" s="8"/>
      <c r="E194" s="8"/>
      <c r="F194" s="20"/>
    </row>
    <row r="195" spans="1:6" ht="25.5" x14ac:dyDescent="0.25">
      <c r="A195" s="22"/>
      <c r="B195" s="21" t="s">
        <v>103</v>
      </c>
      <c r="C195" s="150"/>
      <c r="D195" s="8"/>
      <c r="E195" s="8"/>
      <c r="F195" s="20"/>
    </row>
    <row r="196" spans="1:6" ht="25.5" x14ac:dyDescent="0.25">
      <c r="A196" s="22"/>
      <c r="B196" s="21" t="s">
        <v>104</v>
      </c>
      <c r="C196" s="150"/>
      <c r="D196" s="8"/>
      <c r="E196" s="8"/>
      <c r="F196" s="20"/>
    </row>
    <row r="197" spans="1:6" ht="25.5" x14ac:dyDescent="0.25">
      <c r="A197" s="22"/>
      <c r="B197" s="163" t="s">
        <v>105</v>
      </c>
      <c r="C197" s="150"/>
      <c r="D197" s="8"/>
      <c r="E197" s="8"/>
      <c r="F197" s="20"/>
    </row>
    <row r="198" spans="1:6" ht="65.25" x14ac:dyDescent="0.25">
      <c r="A198" s="10"/>
      <c r="B198" s="87" t="s">
        <v>106</v>
      </c>
      <c r="C198" s="164" t="s">
        <v>107</v>
      </c>
      <c r="D198" s="8">
        <v>14200</v>
      </c>
      <c r="E198" s="106"/>
      <c r="F198" s="20">
        <f>D198*E198</f>
        <v>0</v>
      </c>
    </row>
    <row r="199" spans="1:6" x14ac:dyDescent="0.25">
      <c r="A199" s="10"/>
      <c r="B199" s="162"/>
      <c r="C199" s="28"/>
      <c r="D199" s="8"/>
      <c r="E199" s="8"/>
      <c r="F199" s="20"/>
    </row>
    <row r="200" spans="1:6" x14ac:dyDescent="0.25">
      <c r="A200" s="10" t="s">
        <v>108</v>
      </c>
      <c r="B200" s="7" t="s">
        <v>109</v>
      </c>
      <c r="C200" s="150"/>
      <c r="D200" s="12"/>
      <c r="E200" s="12"/>
      <c r="F200" s="20"/>
    </row>
    <row r="201" spans="1:6" x14ac:dyDescent="0.25">
      <c r="A201" s="10"/>
      <c r="B201" s="7"/>
      <c r="C201" s="150"/>
      <c r="D201" s="12"/>
      <c r="E201" s="12"/>
      <c r="F201" s="20"/>
    </row>
    <row r="202" spans="1:6" ht="114.75" x14ac:dyDescent="0.25">
      <c r="A202" s="10"/>
      <c r="B202" s="21" t="s">
        <v>110</v>
      </c>
      <c r="C202" s="150"/>
      <c r="D202" s="12"/>
      <c r="E202" s="12"/>
      <c r="F202" s="20"/>
    </row>
    <row r="203" spans="1:6" ht="25.5" x14ac:dyDescent="0.25">
      <c r="A203" s="22"/>
      <c r="B203" s="21" t="s">
        <v>101</v>
      </c>
      <c r="C203" s="150"/>
      <c r="D203" s="12"/>
      <c r="E203" s="12"/>
      <c r="F203" s="20"/>
    </row>
    <row r="204" spans="1:6" ht="25.5" x14ac:dyDescent="0.25">
      <c r="A204" s="22"/>
      <c r="B204" s="21" t="s">
        <v>111</v>
      </c>
      <c r="C204" s="150"/>
      <c r="D204" s="12"/>
      <c r="E204" s="12"/>
      <c r="F204" s="20"/>
    </row>
    <row r="205" spans="1:6" ht="25.5" x14ac:dyDescent="0.25">
      <c r="A205" s="22"/>
      <c r="B205" s="21" t="s">
        <v>112</v>
      </c>
      <c r="C205" s="150"/>
      <c r="D205" s="12"/>
      <c r="E205" s="12"/>
      <c r="F205" s="20"/>
    </row>
    <row r="206" spans="1:6" ht="25.5" x14ac:dyDescent="0.25">
      <c r="A206" s="22"/>
      <c r="B206" s="21" t="s">
        <v>104</v>
      </c>
      <c r="C206" s="150"/>
      <c r="D206" s="12"/>
      <c r="E206" s="12"/>
      <c r="F206" s="20"/>
    </row>
    <row r="207" spans="1:6" ht="25.5" x14ac:dyDescent="0.25">
      <c r="A207" s="22"/>
      <c r="B207" s="163" t="s">
        <v>105</v>
      </c>
      <c r="C207" s="150"/>
      <c r="D207" s="12"/>
      <c r="E207" s="12"/>
      <c r="F207" s="20"/>
    </row>
    <row r="208" spans="1:6" ht="65.25" x14ac:dyDescent="0.25">
      <c r="A208" s="10"/>
      <c r="B208" s="87" t="s">
        <v>106</v>
      </c>
      <c r="C208" s="164" t="s">
        <v>107</v>
      </c>
      <c r="D208" s="8">
        <v>14200</v>
      </c>
      <c r="E208" s="35"/>
      <c r="F208" s="20">
        <f>D208*E208</f>
        <v>0</v>
      </c>
    </row>
    <row r="209" spans="1:6" x14ac:dyDescent="0.25">
      <c r="A209" s="10"/>
      <c r="B209" s="87"/>
      <c r="C209" s="164"/>
      <c r="D209" s="12"/>
      <c r="E209" s="12"/>
      <c r="F209" s="20"/>
    </row>
    <row r="210" spans="1:6" ht="25.5" x14ac:dyDescent="0.25">
      <c r="A210" s="10" t="s">
        <v>113</v>
      </c>
      <c r="B210" s="7" t="s">
        <v>114</v>
      </c>
      <c r="C210" s="150"/>
      <c r="D210" s="12"/>
      <c r="E210" s="165"/>
      <c r="F210" s="20"/>
    </row>
    <row r="211" spans="1:6" x14ac:dyDescent="0.25">
      <c r="A211" s="10"/>
      <c r="B211" s="7"/>
      <c r="C211" s="150"/>
      <c r="D211" s="12"/>
      <c r="E211" s="165"/>
      <c r="F211" s="20"/>
    </row>
    <row r="212" spans="1:6" ht="114.75" x14ac:dyDescent="0.25">
      <c r="A212" s="10"/>
      <c r="B212" s="7" t="s">
        <v>115</v>
      </c>
      <c r="C212" s="150"/>
      <c r="D212" s="12"/>
      <c r="E212" s="165"/>
      <c r="F212" s="20"/>
    </row>
    <row r="213" spans="1:6" ht="25.5" x14ac:dyDescent="0.25">
      <c r="A213" s="22"/>
      <c r="B213" s="7" t="s">
        <v>116</v>
      </c>
      <c r="C213" s="150"/>
      <c r="D213" s="12"/>
      <c r="E213" s="165"/>
      <c r="F213" s="20"/>
    </row>
    <row r="214" spans="1:6" ht="25.5" x14ac:dyDescent="0.25">
      <c r="A214" s="22"/>
      <c r="B214" s="7" t="s">
        <v>117</v>
      </c>
      <c r="C214" s="150"/>
      <c r="D214" s="12"/>
      <c r="E214" s="165"/>
      <c r="F214" s="20"/>
    </row>
    <row r="215" spans="1:6" ht="38.25" x14ac:dyDescent="0.25">
      <c r="A215" s="22"/>
      <c r="B215" s="7" t="s">
        <v>118</v>
      </c>
      <c r="C215" s="150"/>
      <c r="D215" s="12"/>
      <c r="E215" s="165"/>
      <c r="F215" s="20"/>
    </row>
    <row r="216" spans="1:6" ht="25.5" x14ac:dyDescent="0.25">
      <c r="A216" s="22"/>
      <c r="B216" s="7" t="s">
        <v>119</v>
      </c>
      <c r="C216" s="150"/>
      <c r="D216" s="12"/>
      <c r="E216" s="165"/>
      <c r="F216" s="20"/>
    </row>
    <row r="217" spans="1:6" ht="25.5" x14ac:dyDescent="0.25">
      <c r="A217" s="22"/>
      <c r="B217" s="7" t="s">
        <v>120</v>
      </c>
      <c r="C217" s="150"/>
      <c r="D217" s="12"/>
      <c r="E217" s="165"/>
      <c r="F217" s="20"/>
    </row>
    <row r="218" spans="1:6" ht="25.5" x14ac:dyDescent="0.25">
      <c r="A218" s="22"/>
      <c r="B218" s="7" t="s">
        <v>104</v>
      </c>
      <c r="C218" s="150"/>
      <c r="D218" s="12"/>
      <c r="E218" s="165"/>
      <c r="F218" s="20"/>
    </row>
    <row r="219" spans="1:6" ht="65.25" x14ac:dyDescent="0.25">
      <c r="A219" s="10"/>
      <c r="B219" s="87" t="s">
        <v>106</v>
      </c>
      <c r="C219" s="164" t="s">
        <v>107</v>
      </c>
      <c r="D219" s="8">
        <v>14200</v>
      </c>
      <c r="E219" s="35"/>
      <c r="F219" s="20">
        <f>D219*E219</f>
        <v>0</v>
      </c>
    </row>
    <row r="220" spans="1:6" x14ac:dyDescent="0.25">
      <c r="A220" s="10"/>
      <c r="B220" s="88"/>
      <c r="C220" s="164"/>
      <c r="D220" s="12"/>
      <c r="E220" s="12"/>
      <c r="F220" s="20"/>
    </row>
    <row r="221" spans="1:6" ht="25.5" x14ac:dyDescent="0.25">
      <c r="A221" s="10" t="s">
        <v>121</v>
      </c>
      <c r="B221" s="7" t="s">
        <v>122</v>
      </c>
      <c r="C221" s="150"/>
      <c r="D221" s="12"/>
      <c r="E221" s="165"/>
      <c r="F221" s="20"/>
    </row>
    <row r="222" spans="1:6" x14ac:dyDescent="0.25">
      <c r="A222" s="10"/>
      <c r="B222" s="7"/>
      <c r="C222" s="150"/>
      <c r="D222" s="12"/>
      <c r="E222" s="165"/>
      <c r="F222" s="20"/>
    </row>
    <row r="223" spans="1:6" ht="102" x14ac:dyDescent="0.25">
      <c r="A223" s="10"/>
      <c r="B223" s="7" t="s">
        <v>422</v>
      </c>
      <c r="C223" s="30"/>
      <c r="D223" s="12"/>
      <c r="E223" s="165"/>
      <c r="F223" s="20"/>
    </row>
    <row r="224" spans="1:6" x14ac:dyDescent="0.25">
      <c r="A224" s="10"/>
      <c r="B224" s="7" t="s">
        <v>423</v>
      </c>
      <c r="C224" s="30"/>
      <c r="D224" s="12"/>
      <c r="E224" s="165"/>
      <c r="F224" s="20"/>
    </row>
    <row r="225" spans="1:6" x14ac:dyDescent="0.25">
      <c r="A225" s="10"/>
      <c r="B225" s="166"/>
      <c r="C225" s="30"/>
      <c r="D225" s="12"/>
      <c r="E225" s="165"/>
      <c r="F225" s="20"/>
    </row>
    <row r="226" spans="1:6" x14ac:dyDescent="0.25">
      <c r="A226" s="10"/>
      <c r="B226" s="7" t="s">
        <v>123</v>
      </c>
      <c r="C226" s="164" t="s">
        <v>107</v>
      </c>
      <c r="D226" s="8">
        <v>14200</v>
      </c>
      <c r="E226" s="35"/>
      <c r="F226" s="20">
        <f>D226*E226</f>
        <v>0</v>
      </c>
    </row>
    <row r="227" spans="1:6" x14ac:dyDescent="0.25">
      <c r="A227" s="10"/>
      <c r="B227" s="87"/>
      <c r="C227" s="164"/>
      <c r="D227" s="12"/>
      <c r="E227" s="12"/>
      <c r="F227" s="20"/>
    </row>
    <row r="228" spans="1:6" x14ac:dyDescent="0.25">
      <c r="A228" s="10" t="s">
        <v>124</v>
      </c>
      <c r="B228" s="7" t="s">
        <v>125</v>
      </c>
      <c r="C228" s="150"/>
      <c r="D228" s="8"/>
      <c r="E228" s="8"/>
      <c r="F228" s="20"/>
    </row>
    <row r="229" spans="1:6" x14ac:dyDescent="0.25">
      <c r="A229" s="10"/>
      <c r="B229" s="7"/>
      <c r="C229" s="150"/>
      <c r="D229" s="8"/>
      <c r="E229" s="8"/>
      <c r="F229" s="20"/>
    </row>
    <row r="230" spans="1:6" ht="102" x14ac:dyDescent="0.25">
      <c r="A230" s="10"/>
      <c r="B230" s="21" t="s">
        <v>126</v>
      </c>
      <c r="C230" s="150"/>
      <c r="D230" s="8"/>
      <c r="E230" s="8"/>
      <c r="F230" s="20"/>
    </row>
    <row r="231" spans="1:6" ht="25.5" x14ac:dyDescent="0.25">
      <c r="A231" s="22"/>
      <c r="B231" s="21" t="s">
        <v>101</v>
      </c>
      <c r="C231" s="150"/>
      <c r="D231" s="8"/>
      <c r="E231" s="8"/>
      <c r="F231" s="20"/>
    </row>
    <row r="232" spans="1:6" ht="38.25" x14ac:dyDescent="0.25">
      <c r="A232" s="22"/>
      <c r="B232" s="21" t="s">
        <v>102</v>
      </c>
      <c r="C232" s="150"/>
      <c r="D232" s="8"/>
      <c r="E232" s="8"/>
      <c r="F232" s="20"/>
    </row>
    <row r="233" spans="1:6" ht="25.5" x14ac:dyDescent="0.25">
      <c r="A233" s="22"/>
      <c r="B233" s="21" t="s">
        <v>103</v>
      </c>
      <c r="C233" s="150"/>
      <c r="D233" s="8"/>
      <c r="E233" s="8"/>
      <c r="F233" s="20"/>
    </row>
    <row r="234" spans="1:6" ht="25.5" x14ac:dyDescent="0.25">
      <c r="A234" s="22"/>
      <c r="B234" s="21" t="s">
        <v>104</v>
      </c>
      <c r="C234" s="150"/>
      <c r="D234" s="8"/>
      <c r="E234" s="8"/>
      <c r="F234" s="20"/>
    </row>
    <row r="235" spans="1:6" ht="25.5" x14ac:dyDescent="0.25">
      <c r="A235" s="22"/>
      <c r="B235" s="163" t="s">
        <v>105</v>
      </c>
      <c r="C235" s="150"/>
      <c r="D235" s="8"/>
      <c r="E235" s="8"/>
      <c r="F235" s="20"/>
    </row>
    <row r="236" spans="1:6" ht="65.25" x14ac:dyDescent="0.25">
      <c r="A236" s="10"/>
      <c r="B236" s="87" t="s">
        <v>106</v>
      </c>
      <c r="C236" s="164" t="s">
        <v>107</v>
      </c>
      <c r="D236" s="8">
        <v>14200</v>
      </c>
      <c r="E236" s="106"/>
      <c r="F236" s="20">
        <f>D236*E236</f>
        <v>0</v>
      </c>
    </row>
    <row r="237" spans="1:6" x14ac:dyDescent="0.25">
      <c r="A237" s="10"/>
      <c r="B237" s="87"/>
      <c r="C237" s="164"/>
      <c r="D237" s="12"/>
      <c r="E237" s="8"/>
      <c r="F237" s="20"/>
    </row>
    <row r="238" spans="1:6" x14ac:dyDescent="0.25">
      <c r="A238" s="10" t="s">
        <v>127</v>
      </c>
      <c r="B238" s="7" t="s">
        <v>128</v>
      </c>
      <c r="C238" s="2"/>
      <c r="D238" s="10"/>
      <c r="E238" s="10"/>
      <c r="F238" s="10"/>
    </row>
    <row r="239" spans="1:6" x14ac:dyDescent="0.25">
      <c r="A239" s="10"/>
      <c r="B239" s="7"/>
      <c r="C239" s="2"/>
      <c r="D239" s="10"/>
      <c r="E239" s="10"/>
      <c r="F239" s="10"/>
    </row>
    <row r="240" spans="1:6" ht="102" x14ac:dyDescent="0.25">
      <c r="A240" s="10"/>
      <c r="B240" s="21" t="s">
        <v>129</v>
      </c>
      <c r="C240" s="150"/>
      <c r="D240" s="12"/>
      <c r="E240" s="165"/>
      <c r="F240" s="20"/>
    </row>
    <row r="241" spans="1:6" x14ac:dyDescent="0.25">
      <c r="A241" s="10"/>
      <c r="B241" s="85" t="s">
        <v>130</v>
      </c>
      <c r="C241" s="150"/>
      <c r="D241" s="12"/>
      <c r="E241" s="165"/>
      <c r="F241" s="20"/>
    </row>
    <row r="242" spans="1:6" ht="25.5" x14ac:dyDescent="0.25">
      <c r="A242" s="10"/>
      <c r="B242" s="85" t="s">
        <v>116</v>
      </c>
      <c r="C242" s="150"/>
      <c r="D242" s="12"/>
      <c r="E242" s="165"/>
      <c r="F242" s="20"/>
    </row>
    <row r="243" spans="1:6" ht="25.5" x14ac:dyDescent="0.25">
      <c r="A243" s="10"/>
      <c r="B243" s="85" t="s">
        <v>117</v>
      </c>
      <c r="C243" s="150"/>
      <c r="D243" s="12"/>
      <c r="E243" s="165"/>
      <c r="F243" s="20"/>
    </row>
    <row r="244" spans="1:6" ht="25.5" x14ac:dyDescent="0.25">
      <c r="A244" s="10"/>
      <c r="B244" s="85" t="s">
        <v>103</v>
      </c>
      <c r="C244" s="150"/>
      <c r="D244" s="12"/>
      <c r="E244" s="165"/>
      <c r="F244" s="20"/>
    </row>
    <row r="245" spans="1:6" ht="25.5" x14ac:dyDescent="0.25">
      <c r="A245" s="10"/>
      <c r="B245" s="85" t="s">
        <v>104</v>
      </c>
      <c r="C245" s="150"/>
      <c r="D245" s="12"/>
      <c r="E245" s="165"/>
      <c r="F245" s="20"/>
    </row>
    <row r="246" spans="1:6" ht="65.25" x14ac:dyDescent="0.25">
      <c r="A246" s="10"/>
      <c r="B246" s="87" t="s">
        <v>106</v>
      </c>
      <c r="C246" s="164" t="s">
        <v>107</v>
      </c>
      <c r="D246" s="12">
        <v>11000</v>
      </c>
      <c r="E246" s="35"/>
      <c r="F246" s="20">
        <f>D246*E246</f>
        <v>0</v>
      </c>
    </row>
    <row r="247" spans="1:6" x14ac:dyDescent="0.25">
      <c r="A247" s="10"/>
      <c r="B247" s="88"/>
      <c r="C247" s="164"/>
      <c r="D247" s="167"/>
      <c r="E247" s="8"/>
      <c r="F247" s="20"/>
    </row>
    <row r="248" spans="1:6" ht="25.5" x14ac:dyDescent="0.25">
      <c r="A248" s="10" t="s">
        <v>131</v>
      </c>
      <c r="B248" s="7" t="s">
        <v>132</v>
      </c>
      <c r="C248" s="150"/>
      <c r="D248" s="8"/>
      <c r="E248" s="8"/>
      <c r="F248" s="20"/>
    </row>
    <row r="249" spans="1:6" x14ac:dyDescent="0.25">
      <c r="A249" s="10"/>
      <c r="B249" s="7"/>
      <c r="C249" s="150"/>
      <c r="D249" s="8"/>
      <c r="E249" s="8"/>
      <c r="F249" s="20"/>
    </row>
    <row r="250" spans="1:6" ht="89.25" x14ac:dyDescent="0.25">
      <c r="A250" s="10"/>
      <c r="B250" s="21" t="s">
        <v>133</v>
      </c>
      <c r="C250" s="28"/>
      <c r="D250" s="8"/>
      <c r="E250" s="8"/>
      <c r="F250" s="28"/>
    </row>
    <row r="251" spans="1:6" x14ac:dyDescent="0.25">
      <c r="A251" s="10"/>
      <c r="B251" s="65" t="s">
        <v>134</v>
      </c>
      <c r="C251" s="150" t="s">
        <v>87</v>
      </c>
      <c r="D251" s="8">
        <v>3900</v>
      </c>
      <c r="E251" s="106"/>
      <c r="F251" s="20">
        <f>D251*E251</f>
        <v>0</v>
      </c>
    </row>
    <row r="252" spans="1:6" x14ac:dyDescent="0.25">
      <c r="A252" s="10"/>
      <c r="B252" s="65"/>
      <c r="C252" s="150"/>
      <c r="D252" s="8"/>
      <c r="E252" s="8"/>
      <c r="F252" s="20"/>
    </row>
    <row r="253" spans="1:6" x14ac:dyDescent="0.25">
      <c r="A253" s="10" t="s">
        <v>135</v>
      </c>
      <c r="B253" s="7" t="s">
        <v>136</v>
      </c>
      <c r="C253" s="150"/>
      <c r="D253" s="8"/>
      <c r="E253" s="8"/>
      <c r="F253" s="20"/>
    </row>
    <row r="254" spans="1:6" x14ac:dyDescent="0.25">
      <c r="A254" s="10"/>
      <c r="B254" s="7"/>
      <c r="C254" s="150"/>
      <c r="D254" s="8"/>
      <c r="E254" s="8"/>
      <c r="F254" s="20"/>
    </row>
    <row r="255" spans="1:6" ht="102" x14ac:dyDescent="0.25">
      <c r="A255" s="10"/>
      <c r="B255" s="21" t="s">
        <v>137</v>
      </c>
      <c r="C255" s="150"/>
      <c r="D255" s="8"/>
      <c r="E255" s="8"/>
      <c r="F255" s="20"/>
    </row>
    <row r="256" spans="1:6" x14ac:dyDescent="0.25">
      <c r="A256" s="10"/>
      <c r="B256" s="65" t="s">
        <v>134</v>
      </c>
      <c r="C256" s="150" t="s">
        <v>87</v>
      </c>
      <c r="D256" s="8">
        <v>5200</v>
      </c>
      <c r="E256" s="106"/>
      <c r="F256" s="20">
        <f>D256*E256</f>
        <v>0</v>
      </c>
    </row>
    <row r="257" spans="1:6" x14ac:dyDescent="0.25">
      <c r="A257" s="10"/>
      <c r="B257" s="65"/>
      <c r="C257" s="150"/>
      <c r="D257" s="8"/>
      <c r="E257" s="8"/>
      <c r="F257" s="20"/>
    </row>
    <row r="258" spans="1:6" ht="25.5" x14ac:dyDescent="0.25">
      <c r="A258" s="10" t="s">
        <v>138</v>
      </c>
      <c r="B258" s="85" t="s">
        <v>139</v>
      </c>
      <c r="C258" s="164"/>
      <c r="D258" s="168"/>
      <c r="E258" s="168"/>
      <c r="F258" s="169"/>
    </row>
    <row r="259" spans="1:6" x14ac:dyDescent="0.25">
      <c r="A259" s="10"/>
      <c r="B259" s="85"/>
      <c r="C259" s="164"/>
      <c r="D259" s="168"/>
      <c r="E259" s="168"/>
      <c r="F259" s="169"/>
    </row>
    <row r="260" spans="1:6" ht="114.75" x14ac:dyDescent="0.25">
      <c r="A260" s="10"/>
      <c r="B260" s="88" t="s">
        <v>140</v>
      </c>
      <c r="C260" s="164"/>
      <c r="D260" s="168"/>
      <c r="E260" s="168"/>
      <c r="F260" s="169"/>
    </row>
    <row r="261" spans="1:6" x14ac:dyDescent="0.25">
      <c r="A261" s="22"/>
      <c r="B261" s="85" t="s">
        <v>130</v>
      </c>
      <c r="C261" s="164"/>
      <c r="D261" s="168"/>
      <c r="E261" s="168"/>
      <c r="F261" s="169"/>
    </row>
    <row r="262" spans="1:6" ht="25.5" x14ac:dyDescent="0.25">
      <c r="A262" s="22"/>
      <c r="B262" s="85" t="s">
        <v>436</v>
      </c>
      <c r="C262" s="164"/>
      <c r="D262" s="168"/>
      <c r="E262" s="168"/>
      <c r="F262" s="169"/>
    </row>
    <row r="263" spans="1:6" ht="25.5" x14ac:dyDescent="0.25">
      <c r="A263" s="22"/>
      <c r="B263" s="88" t="s">
        <v>117</v>
      </c>
      <c r="C263" s="164"/>
      <c r="D263" s="168"/>
      <c r="E263" s="168"/>
      <c r="F263" s="169"/>
    </row>
    <row r="264" spans="1:6" ht="25.5" x14ac:dyDescent="0.25">
      <c r="A264" s="22"/>
      <c r="B264" s="88" t="s">
        <v>103</v>
      </c>
      <c r="C264" s="164"/>
      <c r="D264" s="168"/>
      <c r="E264" s="168"/>
      <c r="F264" s="169"/>
    </row>
    <row r="265" spans="1:6" ht="25.5" x14ac:dyDescent="0.25">
      <c r="A265" s="22"/>
      <c r="B265" s="88" t="s">
        <v>104</v>
      </c>
      <c r="C265" s="164"/>
      <c r="D265" s="168"/>
      <c r="E265" s="168"/>
      <c r="F265" s="169"/>
    </row>
    <row r="266" spans="1:6" x14ac:dyDescent="0.25">
      <c r="A266" s="22"/>
      <c r="B266" s="85" t="s">
        <v>141</v>
      </c>
      <c r="C266" s="164" t="s">
        <v>107</v>
      </c>
      <c r="D266" s="8">
        <v>14200</v>
      </c>
      <c r="E266" s="106"/>
      <c r="F266" s="20">
        <f>D266*E266</f>
        <v>0</v>
      </c>
    </row>
    <row r="267" spans="1:6" x14ac:dyDescent="0.25">
      <c r="A267" s="10"/>
      <c r="B267" s="65"/>
      <c r="C267" s="150"/>
      <c r="D267" s="8"/>
      <c r="E267" s="8"/>
      <c r="F267" s="20"/>
    </row>
    <row r="268" spans="1:6" x14ac:dyDescent="0.25">
      <c r="A268" s="10" t="s">
        <v>142</v>
      </c>
      <c r="B268" s="7" t="s">
        <v>143</v>
      </c>
      <c r="C268" s="150"/>
      <c r="D268" s="8"/>
      <c r="E268" s="8"/>
      <c r="F268" s="20"/>
    </row>
    <row r="269" spans="1:6" x14ac:dyDescent="0.25">
      <c r="A269" s="10"/>
      <c r="B269" s="7"/>
      <c r="C269" s="150"/>
      <c r="D269" s="8"/>
      <c r="E269" s="8"/>
      <c r="F269" s="20"/>
    </row>
    <row r="270" spans="1:6" ht="76.5" x14ac:dyDescent="0.25">
      <c r="A270" s="10"/>
      <c r="B270" s="21" t="s">
        <v>144</v>
      </c>
      <c r="C270" s="28"/>
      <c r="D270" s="8"/>
      <c r="E270" s="8"/>
      <c r="F270" s="28"/>
    </row>
    <row r="271" spans="1:6" x14ac:dyDescent="0.25">
      <c r="A271" s="10"/>
      <c r="B271" s="65" t="s">
        <v>145</v>
      </c>
      <c r="C271" s="150" t="s">
        <v>87</v>
      </c>
      <c r="D271" s="8">
        <v>3900</v>
      </c>
      <c r="E271" s="106"/>
      <c r="F271" s="20">
        <f>D271*E271</f>
        <v>0</v>
      </c>
    </row>
    <row r="272" spans="1:6" x14ac:dyDescent="0.25">
      <c r="A272" s="10"/>
      <c r="B272" s="65"/>
      <c r="C272" s="150"/>
      <c r="D272" s="167"/>
      <c r="E272" s="8"/>
      <c r="F272" s="20"/>
    </row>
    <row r="273" spans="1:6" x14ac:dyDescent="0.25">
      <c r="A273" s="10" t="s">
        <v>146</v>
      </c>
      <c r="B273" s="7" t="s">
        <v>147</v>
      </c>
      <c r="C273" s="150"/>
      <c r="D273" s="8"/>
      <c r="E273" s="8"/>
      <c r="F273" s="20"/>
    </row>
    <row r="274" spans="1:6" x14ac:dyDescent="0.25">
      <c r="A274" s="10"/>
      <c r="B274" s="7"/>
      <c r="C274" s="150"/>
      <c r="D274" s="8"/>
      <c r="E274" s="8"/>
      <c r="F274" s="20"/>
    </row>
    <row r="275" spans="1:6" ht="76.5" x14ac:dyDescent="0.25">
      <c r="A275" s="10"/>
      <c r="B275" s="21" t="s">
        <v>148</v>
      </c>
      <c r="C275" s="28"/>
      <c r="D275" s="8"/>
      <c r="E275" s="8"/>
      <c r="F275" s="28"/>
    </row>
    <row r="276" spans="1:6" x14ac:dyDescent="0.25">
      <c r="A276" s="10"/>
      <c r="B276" s="65" t="s">
        <v>149</v>
      </c>
      <c r="C276" s="150" t="s">
        <v>87</v>
      </c>
      <c r="D276" s="8">
        <v>220</v>
      </c>
      <c r="E276" s="106"/>
      <c r="F276" s="20">
        <f>D276*E276</f>
        <v>0</v>
      </c>
    </row>
    <row r="277" spans="1:6" x14ac:dyDescent="0.25">
      <c r="A277" s="10"/>
      <c r="B277" s="65"/>
      <c r="C277" s="150"/>
      <c r="D277" s="8"/>
      <c r="E277" s="8"/>
      <c r="F277" s="20"/>
    </row>
    <row r="278" spans="1:6" ht="25.5" x14ac:dyDescent="0.25">
      <c r="A278" s="10" t="s">
        <v>150</v>
      </c>
      <c r="B278" s="85" t="s">
        <v>151</v>
      </c>
      <c r="C278" s="164"/>
      <c r="D278" s="169"/>
      <c r="E278" s="169"/>
      <c r="F278" s="169"/>
    </row>
    <row r="279" spans="1:6" x14ac:dyDescent="0.25">
      <c r="A279" s="10"/>
      <c r="B279" s="85"/>
      <c r="C279" s="164"/>
      <c r="D279" s="169"/>
      <c r="E279" s="169"/>
      <c r="F279" s="169"/>
    </row>
    <row r="280" spans="1:6" ht="102" x14ac:dyDescent="0.25">
      <c r="A280" s="10"/>
      <c r="B280" s="21" t="s">
        <v>152</v>
      </c>
      <c r="C280" s="164"/>
      <c r="D280" s="169"/>
      <c r="E280" s="169"/>
      <c r="F280" s="169"/>
    </row>
    <row r="281" spans="1:6" x14ac:dyDescent="0.25">
      <c r="A281" s="22"/>
      <c r="B281" s="85" t="s">
        <v>130</v>
      </c>
      <c r="C281" s="164"/>
      <c r="D281" s="169"/>
      <c r="E281" s="169"/>
      <c r="F281" s="169"/>
    </row>
    <row r="282" spans="1:6" ht="25.5" x14ac:dyDescent="0.25">
      <c r="A282" s="22"/>
      <c r="B282" s="85" t="s">
        <v>116</v>
      </c>
      <c r="C282" s="164"/>
      <c r="D282" s="169"/>
      <c r="E282" s="169"/>
      <c r="F282" s="169"/>
    </row>
    <row r="283" spans="1:6" ht="25.5" x14ac:dyDescent="0.25">
      <c r="A283" s="22"/>
      <c r="B283" s="88" t="s">
        <v>117</v>
      </c>
      <c r="C283" s="164"/>
      <c r="D283" s="169"/>
      <c r="E283" s="169"/>
      <c r="F283" s="169"/>
    </row>
    <row r="284" spans="1:6" ht="25.5" x14ac:dyDescent="0.25">
      <c r="A284" s="22"/>
      <c r="B284" s="88" t="s">
        <v>103</v>
      </c>
      <c r="C284" s="164"/>
      <c r="D284" s="169"/>
      <c r="E284" s="169"/>
      <c r="F284" s="169"/>
    </row>
    <row r="285" spans="1:6" ht="25.5" x14ac:dyDescent="0.25">
      <c r="A285" s="22"/>
      <c r="B285" s="88" t="s">
        <v>104</v>
      </c>
      <c r="C285" s="164"/>
      <c r="D285" s="169"/>
      <c r="E285" s="169"/>
      <c r="F285" s="169"/>
    </row>
    <row r="286" spans="1:6" x14ac:dyDescent="0.25">
      <c r="A286" s="22"/>
      <c r="B286" s="85" t="s">
        <v>141</v>
      </c>
      <c r="C286" s="164" t="s">
        <v>107</v>
      </c>
      <c r="D286" s="8">
        <v>2000</v>
      </c>
      <c r="E286" s="106"/>
      <c r="F286" s="20">
        <f>D286*E286</f>
        <v>0</v>
      </c>
    </row>
    <row r="287" spans="1:6" x14ac:dyDescent="0.25">
      <c r="A287" s="10"/>
      <c r="B287" s="65"/>
      <c r="C287" s="150"/>
      <c r="D287" s="8"/>
      <c r="E287" s="8"/>
      <c r="F287" s="20"/>
    </row>
    <row r="288" spans="1:6" x14ac:dyDescent="0.25">
      <c r="A288" s="10" t="s">
        <v>153</v>
      </c>
      <c r="B288" s="7" t="s">
        <v>154</v>
      </c>
      <c r="C288" s="150"/>
      <c r="D288" s="8"/>
      <c r="E288" s="8"/>
      <c r="F288" s="20"/>
    </row>
    <row r="289" spans="1:6" x14ac:dyDescent="0.25">
      <c r="A289" s="10"/>
      <c r="B289" s="7"/>
      <c r="C289" s="150"/>
      <c r="D289" s="8"/>
      <c r="E289" s="8"/>
      <c r="F289" s="20"/>
    </row>
    <row r="290" spans="1:6" ht="63.75" x14ac:dyDescent="0.25">
      <c r="A290" s="10"/>
      <c r="B290" s="21" t="s">
        <v>155</v>
      </c>
      <c r="C290" s="150"/>
      <c r="D290" s="8"/>
      <c r="E290" s="8"/>
      <c r="F290" s="20"/>
    </row>
    <row r="291" spans="1:6" ht="38.25" x14ac:dyDescent="0.25">
      <c r="A291" s="22"/>
      <c r="B291" s="21" t="s">
        <v>156</v>
      </c>
      <c r="C291" s="150"/>
      <c r="D291" s="8"/>
      <c r="E291" s="8"/>
      <c r="F291" s="20"/>
    </row>
    <row r="292" spans="1:6" x14ac:dyDescent="0.25">
      <c r="A292" s="10"/>
      <c r="B292" s="65" t="s">
        <v>157</v>
      </c>
      <c r="C292" s="150" t="s">
        <v>87</v>
      </c>
      <c r="D292" s="8">
        <v>110</v>
      </c>
      <c r="E292" s="106"/>
      <c r="F292" s="20">
        <f>D292*E292</f>
        <v>0</v>
      </c>
    </row>
    <row r="293" spans="1:6" x14ac:dyDescent="0.25">
      <c r="A293" s="10"/>
      <c r="B293" s="65"/>
      <c r="C293" s="150"/>
      <c r="D293" s="8"/>
      <c r="E293" s="8"/>
      <c r="F293" s="20"/>
    </row>
    <row r="294" spans="1:6" ht="25.5" x14ac:dyDescent="0.25">
      <c r="A294" s="10" t="s">
        <v>158</v>
      </c>
      <c r="B294" s="7" t="s">
        <v>159</v>
      </c>
      <c r="C294" s="150"/>
      <c r="D294" s="8"/>
      <c r="E294" s="8"/>
      <c r="F294" s="20"/>
    </row>
    <row r="295" spans="1:6" x14ac:dyDescent="0.25">
      <c r="A295" s="10"/>
      <c r="B295" s="7"/>
      <c r="C295" s="150"/>
      <c r="D295" s="8"/>
      <c r="E295" s="8"/>
      <c r="F295" s="20"/>
    </row>
    <row r="296" spans="1:6" ht="89.25" x14ac:dyDescent="0.25">
      <c r="A296" s="10"/>
      <c r="B296" s="21" t="s">
        <v>160</v>
      </c>
      <c r="C296" s="28"/>
      <c r="D296" s="8"/>
      <c r="E296" s="8"/>
      <c r="F296" s="28"/>
    </row>
    <row r="297" spans="1:6" x14ac:dyDescent="0.25">
      <c r="A297" s="10"/>
      <c r="B297" s="65" t="s">
        <v>161</v>
      </c>
      <c r="C297" s="150" t="s">
        <v>87</v>
      </c>
      <c r="D297" s="8">
        <v>110</v>
      </c>
      <c r="E297" s="106"/>
      <c r="F297" s="20">
        <f>D297*E297</f>
        <v>0</v>
      </c>
    </row>
    <row r="298" spans="1:6" x14ac:dyDescent="0.25">
      <c r="A298" s="10"/>
      <c r="B298" s="65"/>
      <c r="C298" s="150"/>
      <c r="D298" s="8"/>
      <c r="E298" s="8"/>
      <c r="F298" s="20"/>
    </row>
    <row r="299" spans="1:6" x14ac:dyDescent="0.25">
      <c r="A299" s="10" t="s">
        <v>162</v>
      </c>
      <c r="B299" s="7" t="s">
        <v>163</v>
      </c>
      <c r="C299" s="150"/>
      <c r="D299" s="8"/>
      <c r="E299" s="8"/>
      <c r="F299" s="20"/>
    </row>
    <row r="300" spans="1:6" x14ac:dyDescent="0.25">
      <c r="A300" s="10"/>
      <c r="B300" s="7"/>
      <c r="C300" s="150"/>
      <c r="D300" s="8"/>
      <c r="E300" s="8"/>
      <c r="F300" s="20"/>
    </row>
    <row r="301" spans="1:6" ht="178.5" x14ac:dyDescent="0.25">
      <c r="A301" s="10"/>
      <c r="B301" s="21" t="s">
        <v>164</v>
      </c>
      <c r="C301" s="150"/>
      <c r="D301" s="8"/>
      <c r="E301" s="8"/>
      <c r="F301" s="20"/>
    </row>
    <row r="302" spans="1:6" x14ac:dyDescent="0.25">
      <c r="A302" s="22"/>
      <c r="B302" s="21" t="s">
        <v>165</v>
      </c>
      <c r="C302" s="150"/>
      <c r="D302" s="8"/>
      <c r="E302" s="8"/>
      <c r="F302" s="20"/>
    </row>
    <row r="303" spans="1:6" x14ac:dyDescent="0.25">
      <c r="A303" s="22"/>
      <c r="B303" s="21" t="s">
        <v>166</v>
      </c>
      <c r="C303" s="150"/>
      <c r="D303" s="8"/>
      <c r="E303" s="8"/>
      <c r="F303" s="20"/>
    </row>
    <row r="304" spans="1:6" x14ac:dyDescent="0.25">
      <c r="A304" s="22"/>
      <c r="B304" s="21" t="s">
        <v>167</v>
      </c>
      <c r="C304" s="150"/>
      <c r="D304" s="8"/>
      <c r="E304" s="8"/>
      <c r="F304" s="20"/>
    </row>
    <row r="305" spans="1:6" ht="25.5" x14ac:dyDescent="0.25">
      <c r="A305" s="22"/>
      <c r="B305" s="21" t="s">
        <v>103</v>
      </c>
      <c r="C305" s="150"/>
      <c r="D305" s="8"/>
      <c r="E305" s="8"/>
      <c r="F305" s="20"/>
    </row>
    <row r="306" spans="1:6" ht="25.5" x14ac:dyDescent="0.25">
      <c r="A306" s="22"/>
      <c r="B306" s="21" t="s">
        <v>104</v>
      </c>
      <c r="C306" s="150"/>
      <c r="D306" s="8"/>
      <c r="E306" s="8"/>
      <c r="F306" s="20"/>
    </row>
    <row r="307" spans="1:6" ht="27" x14ac:dyDescent="0.25">
      <c r="A307" s="10"/>
      <c r="B307" s="65" t="s">
        <v>168</v>
      </c>
      <c r="C307" s="150" t="s">
        <v>87</v>
      </c>
      <c r="D307" s="8">
        <v>120</v>
      </c>
      <c r="E307" s="106"/>
      <c r="F307" s="20">
        <f>D307*E307</f>
        <v>0</v>
      </c>
    </row>
    <row r="308" spans="1:6" x14ac:dyDescent="0.25">
      <c r="A308" s="22"/>
      <c r="B308" s="169"/>
      <c r="C308" s="164"/>
      <c r="D308" s="169"/>
      <c r="E308" s="169"/>
      <c r="F308" s="169"/>
    </row>
    <row r="309" spans="1:6" x14ac:dyDescent="0.25">
      <c r="A309" s="10" t="s">
        <v>169</v>
      </c>
      <c r="B309" s="7" t="s">
        <v>170</v>
      </c>
      <c r="C309" s="150"/>
      <c r="D309" s="8"/>
      <c r="E309" s="8"/>
      <c r="F309" s="20"/>
    </row>
    <row r="310" spans="1:6" x14ac:dyDescent="0.25">
      <c r="A310" s="10"/>
      <c r="B310" s="7"/>
      <c r="C310" s="150"/>
      <c r="D310" s="8"/>
      <c r="E310" s="8"/>
      <c r="F310" s="20"/>
    </row>
    <row r="311" spans="1:6" ht="63.75" x14ac:dyDescent="0.25">
      <c r="A311" s="10"/>
      <c r="B311" s="21" t="s">
        <v>155</v>
      </c>
      <c r="C311" s="150"/>
      <c r="D311" s="8"/>
      <c r="E311" s="8"/>
      <c r="F311" s="20"/>
    </row>
    <row r="312" spans="1:6" ht="38.25" x14ac:dyDescent="0.25">
      <c r="A312" s="22"/>
      <c r="B312" s="21" t="s">
        <v>171</v>
      </c>
      <c r="C312" s="150"/>
      <c r="D312" s="8"/>
      <c r="E312" s="8"/>
      <c r="F312" s="20"/>
    </row>
    <row r="313" spans="1:6" x14ac:dyDescent="0.25">
      <c r="A313" s="10"/>
      <c r="B313" s="65" t="s">
        <v>157</v>
      </c>
      <c r="C313" s="150" t="s">
        <v>87</v>
      </c>
      <c r="D313" s="8">
        <v>25</v>
      </c>
      <c r="E313" s="106"/>
      <c r="F313" s="20">
        <f>D313*E313</f>
        <v>0</v>
      </c>
    </row>
    <row r="314" spans="1:6" x14ac:dyDescent="0.25">
      <c r="A314" s="10"/>
      <c r="B314" s="65"/>
      <c r="C314" s="150"/>
      <c r="D314" s="8"/>
      <c r="E314" s="8"/>
      <c r="F314" s="20"/>
    </row>
    <row r="315" spans="1:6" ht="25.5" x14ac:dyDescent="0.25">
      <c r="A315" s="10" t="s">
        <v>172</v>
      </c>
      <c r="B315" s="170" t="s">
        <v>414</v>
      </c>
      <c r="C315" s="150"/>
      <c r="D315" s="8"/>
      <c r="E315" s="8"/>
      <c r="F315" s="20"/>
    </row>
    <row r="316" spans="1:6" x14ac:dyDescent="0.25">
      <c r="A316" s="10"/>
      <c r="B316" s="7"/>
      <c r="C316" s="150"/>
      <c r="D316" s="8"/>
      <c r="E316" s="8"/>
      <c r="F316" s="20"/>
    </row>
    <row r="317" spans="1:6" ht="89.25" x14ac:dyDescent="0.25">
      <c r="A317" s="10"/>
      <c r="B317" s="21" t="s">
        <v>173</v>
      </c>
      <c r="C317" s="28"/>
      <c r="D317" s="8"/>
      <c r="E317" s="8"/>
      <c r="F317" s="28"/>
    </row>
    <row r="318" spans="1:6" x14ac:dyDescent="0.25">
      <c r="A318" s="10"/>
      <c r="B318" s="65" t="s">
        <v>161</v>
      </c>
      <c r="C318" s="150" t="s">
        <v>87</v>
      </c>
      <c r="D318" s="8">
        <v>25</v>
      </c>
      <c r="E318" s="106"/>
      <c r="F318" s="20">
        <f>D318*E318</f>
        <v>0</v>
      </c>
    </row>
    <row r="319" spans="1:6" x14ac:dyDescent="0.25">
      <c r="A319" s="10"/>
      <c r="B319" s="65"/>
      <c r="C319" s="150"/>
      <c r="D319" s="8"/>
      <c r="E319" s="8"/>
      <c r="F319" s="20"/>
    </row>
    <row r="320" spans="1:6" x14ac:dyDescent="0.25">
      <c r="A320" s="10" t="s">
        <v>174</v>
      </c>
      <c r="B320" s="7" t="s">
        <v>175</v>
      </c>
      <c r="C320" s="171"/>
      <c r="D320" s="8"/>
      <c r="E320" s="8"/>
      <c r="F320" s="20"/>
    </row>
    <row r="321" spans="1:6" x14ac:dyDescent="0.25">
      <c r="A321" s="10"/>
      <c r="B321" s="7"/>
      <c r="C321" s="171"/>
      <c r="D321" s="8"/>
      <c r="E321" s="8"/>
      <c r="F321" s="20"/>
    </row>
    <row r="322" spans="1:6" ht="153" x14ac:dyDescent="0.25">
      <c r="A322" s="10"/>
      <c r="B322" s="7" t="s">
        <v>176</v>
      </c>
      <c r="C322" s="171"/>
      <c r="D322" s="8"/>
      <c r="E322" s="8"/>
      <c r="F322" s="20"/>
    </row>
    <row r="323" spans="1:6" x14ac:dyDescent="0.25">
      <c r="A323" s="10"/>
      <c r="B323" s="21" t="s">
        <v>177</v>
      </c>
      <c r="C323" s="2" t="s">
        <v>61</v>
      </c>
      <c r="D323" s="8">
        <v>10</v>
      </c>
      <c r="E323" s="106"/>
      <c r="F323" s="20">
        <f>D323*E323</f>
        <v>0</v>
      </c>
    </row>
    <row r="324" spans="1:6" x14ac:dyDescent="0.25">
      <c r="A324" s="10"/>
      <c r="B324" s="65"/>
      <c r="C324" s="150"/>
      <c r="D324" s="8"/>
      <c r="E324" s="8"/>
      <c r="F324" s="20"/>
    </row>
    <row r="325" spans="1:6" x14ac:dyDescent="0.25">
      <c r="A325" s="67" t="s">
        <v>194</v>
      </c>
      <c r="B325" s="68" t="s">
        <v>178</v>
      </c>
      <c r="C325" s="159"/>
      <c r="D325" s="160"/>
      <c r="E325" s="160"/>
      <c r="F325" s="160"/>
    </row>
    <row r="326" spans="1:6" x14ac:dyDescent="0.25">
      <c r="A326" s="10"/>
      <c r="B326" s="65"/>
      <c r="C326" s="150"/>
      <c r="D326" s="8"/>
      <c r="E326" s="8"/>
      <c r="F326" s="20"/>
    </row>
    <row r="327" spans="1:6" x14ac:dyDescent="0.25">
      <c r="A327" s="10" t="s">
        <v>179</v>
      </c>
      <c r="B327" s="7" t="s">
        <v>180</v>
      </c>
      <c r="C327" s="150"/>
      <c r="D327" s="8"/>
      <c r="E327" s="8"/>
      <c r="F327" s="20"/>
    </row>
    <row r="328" spans="1:6" x14ac:dyDescent="0.25">
      <c r="A328" s="10"/>
      <c r="B328" s="7"/>
      <c r="C328" s="150"/>
      <c r="D328" s="8"/>
      <c r="E328" s="8"/>
      <c r="F328" s="20"/>
    </row>
    <row r="329" spans="1:6" ht="282" x14ac:dyDescent="0.25">
      <c r="A329" s="10"/>
      <c r="B329" s="21" t="s">
        <v>181</v>
      </c>
      <c r="C329" s="150"/>
      <c r="D329" s="8"/>
      <c r="E329" s="8"/>
      <c r="F329" s="20"/>
    </row>
    <row r="330" spans="1:6" ht="38.25" x14ac:dyDescent="0.25">
      <c r="A330" s="22"/>
      <c r="B330" s="21" t="s">
        <v>182</v>
      </c>
      <c r="C330" s="150"/>
      <c r="D330" s="8"/>
      <c r="E330" s="8"/>
      <c r="F330" s="20"/>
    </row>
    <row r="331" spans="1:6" x14ac:dyDescent="0.25">
      <c r="A331" s="22"/>
      <c r="B331" s="21" t="s">
        <v>183</v>
      </c>
      <c r="C331" s="150"/>
      <c r="D331" s="8"/>
      <c r="E331" s="8"/>
      <c r="F331" s="20"/>
    </row>
    <row r="332" spans="1:6" x14ac:dyDescent="0.25">
      <c r="A332" s="10"/>
      <c r="B332" s="65" t="s">
        <v>184</v>
      </c>
      <c r="C332" s="150" t="s">
        <v>61</v>
      </c>
      <c r="D332" s="8">
        <v>6</v>
      </c>
      <c r="E332" s="106"/>
      <c r="F332" s="20">
        <f>D332*E332</f>
        <v>0</v>
      </c>
    </row>
    <row r="333" spans="1:6" x14ac:dyDescent="0.25">
      <c r="A333" s="10"/>
      <c r="B333" s="162"/>
      <c r="C333" s="28"/>
      <c r="D333" s="8"/>
      <c r="E333" s="8"/>
      <c r="F333" s="20"/>
    </row>
    <row r="334" spans="1:6" x14ac:dyDescent="0.25">
      <c r="A334" s="10" t="s">
        <v>185</v>
      </c>
      <c r="B334" s="7" t="s">
        <v>186</v>
      </c>
      <c r="C334" s="150"/>
      <c r="D334" s="8"/>
      <c r="E334" s="8"/>
      <c r="F334" s="20"/>
    </row>
    <row r="335" spans="1:6" x14ac:dyDescent="0.25">
      <c r="A335" s="10"/>
      <c r="B335" s="7"/>
      <c r="C335" s="150"/>
      <c r="D335" s="8"/>
      <c r="E335" s="8"/>
      <c r="F335" s="20"/>
    </row>
    <row r="336" spans="1:6" ht="89.25" x14ac:dyDescent="0.25">
      <c r="A336" s="10"/>
      <c r="B336" s="21" t="s">
        <v>187</v>
      </c>
      <c r="C336" s="28"/>
      <c r="D336" s="8"/>
      <c r="E336" s="8"/>
      <c r="F336" s="28"/>
    </row>
    <row r="337" spans="1:6" x14ac:dyDescent="0.25">
      <c r="A337" s="10"/>
      <c r="B337" s="65" t="s">
        <v>188</v>
      </c>
      <c r="C337" s="150" t="s">
        <v>61</v>
      </c>
      <c r="D337" s="8">
        <v>6</v>
      </c>
      <c r="E337" s="106"/>
      <c r="F337" s="20">
        <f>D337*E337</f>
        <v>0</v>
      </c>
    </row>
    <row r="338" spans="1:6" x14ac:dyDescent="0.25">
      <c r="A338" s="10"/>
      <c r="B338" s="162"/>
      <c r="C338" s="28"/>
      <c r="D338" s="8"/>
      <c r="E338" s="8"/>
      <c r="F338" s="20"/>
    </row>
    <row r="339" spans="1:6" x14ac:dyDescent="0.25">
      <c r="A339" s="10" t="s">
        <v>189</v>
      </c>
      <c r="B339" s="7" t="s">
        <v>190</v>
      </c>
      <c r="C339" s="150"/>
      <c r="D339" s="8"/>
      <c r="E339" s="8"/>
      <c r="F339" s="20"/>
    </row>
    <row r="340" spans="1:6" x14ac:dyDescent="0.25">
      <c r="A340" s="10"/>
      <c r="B340" s="7"/>
      <c r="C340" s="150"/>
      <c r="D340" s="8"/>
      <c r="E340" s="8"/>
      <c r="F340" s="20"/>
    </row>
    <row r="341" spans="1:6" ht="89.25" x14ac:dyDescent="0.25">
      <c r="A341" s="10"/>
      <c r="B341" s="21" t="s">
        <v>191</v>
      </c>
      <c r="C341" s="28"/>
      <c r="D341" s="8"/>
      <c r="E341" s="8"/>
      <c r="F341" s="28"/>
    </row>
    <row r="342" spans="1:6" x14ac:dyDescent="0.25">
      <c r="A342" s="10"/>
      <c r="B342" s="65" t="s">
        <v>192</v>
      </c>
      <c r="C342" s="150" t="s">
        <v>61</v>
      </c>
      <c r="D342" s="8">
        <v>6</v>
      </c>
      <c r="E342" s="106"/>
      <c r="F342" s="20">
        <f>D342*E342</f>
        <v>0</v>
      </c>
    </row>
    <row r="343" spans="1:6" x14ac:dyDescent="0.25">
      <c r="A343" s="10"/>
      <c r="B343" s="65"/>
      <c r="C343" s="150"/>
      <c r="D343" s="8"/>
      <c r="E343" s="8"/>
      <c r="F343" s="20"/>
    </row>
    <row r="344" spans="1:6" x14ac:dyDescent="0.25">
      <c r="A344" s="51"/>
      <c r="B344" s="52" t="s">
        <v>75</v>
      </c>
      <c r="C344" s="154"/>
      <c r="D344" s="53"/>
      <c r="E344" s="53"/>
      <c r="F344" s="53"/>
    </row>
    <row r="345" spans="1:6" x14ac:dyDescent="0.25">
      <c r="A345" s="10"/>
      <c r="B345" s="65"/>
      <c r="C345" s="150"/>
      <c r="D345" s="8"/>
      <c r="E345" s="8"/>
      <c r="F345" s="20"/>
    </row>
    <row r="346" spans="1:6" x14ac:dyDescent="0.25">
      <c r="A346" s="72" t="s">
        <v>193</v>
      </c>
      <c r="B346" s="69" t="s">
        <v>93</v>
      </c>
      <c r="C346" s="172"/>
      <c r="D346" s="173"/>
      <c r="E346" s="173"/>
      <c r="F346" s="174">
        <f>SUM(F188:F323)</f>
        <v>0</v>
      </c>
    </row>
    <row r="347" spans="1:6" x14ac:dyDescent="0.25">
      <c r="A347" s="71" t="s">
        <v>194</v>
      </c>
      <c r="B347" s="70" t="s">
        <v>178</v>
      </c>
      <c r="C347" s="175"/>
      <c r="D347" s="176"/>
      <c r="E347" s="176"/>
      <c r="F347" s="82">
        <f>SUM(F332:F342)</f>
        <v>0</v>
      </c>
    </row>
    <row r="348" spans="1:6" ht="15" thickBot="1" x14ac:dyDescent="0.3">
      <c r="A348" s="54"/>
      <c r="B348" s="55"/>
      <c r="C348" s="157"/>
      <c r="D348" s="56"/>
      <c r="E348" s="64" t="s">
        <v>25</v>
      </c>
      <c r="F348" s="57">
        <f>SUM(F346:F347)</f>
        <v>0</v>
      </c>
    </row>
    <row r="349" spans="1:6" x14ac:dyDescent="0.25">
      <c r="A349" s="50" t="s">
        <v>16</v>
      </c>
      <c r="B349" s="111" t="s">
        <v>195</v>
      </c>
      <c r="C349" s="177"/>
      <c r="D349" s="178"/>
      <c r="E349" s="179"/>
      <c r="F349" s="180"/>
    </row>
    <row r="350" spans="1:6" x14ac:dyDescent="0.25">
      <c r="A350" s="67" t="s">
        <v>214</v>
      </c>
      <c r="B350" s="68" t="s">
        <v>93</v>
      </c>
      <c r="C350" s="159"/>
      <c r="D350" s="160"/>
      <c r="E350" s="160"/>
      <c r="F350" s="160"/>
    </row>
    <row r="351" spans="1:6" x14ac:dyDescent="0.25">
      <c r="A351" s="10"/>
      <c r="B351" s="7"/>
      <c r="C351" s="2"/>
      <c r="D351" s="12"/>
      <c r="E351" s="12"/>
      <c r="F351" s="2"/>
    </row>
    <row r="352" spans="1:6" x14ac:dyDescent="0.25">
      <c r="A352" s="10" t="s">
        <v>196</v>
      </c>
      <c r="B352" s="7" t="s">
        <v>197</v>
      </c>
      <c r="C352" s="2"/>
      <c r="D352" s="12"/>
      <c r="E352" s="12"/>
      <c r="F352" s="2"/>
    </row>
    <row r="353" spans="1:6" x14ac:dyDescent="0.25">
      <c r="A353" s="10"/>
      <c r="B353" s="7"/>
      <c r="C353" s="2"/>
      <c r="D353" s="12"/>
      <c r="E353" s="12"/>
      <c r="F353" s="2"/>
    </row>
    <row r="354" spans="1:6" ht="76.5" x14ac:dyDescent="0.25">
      <c r="A354" s="10"/>
      <c r="B354" s="21" t="s">
        <v>198</v>
      </c>
      <c r="C354" s="150"/>
      <c r="D354" s="12"/>
      <c r="E354" s="12"/>
      <c r="F354" s="20"/>
    </row>
    <row r="355" spans="1:6" x14ac:dyDescent="0.25">
      <c r="A355" s="10"/>
      <c r="B355" s="21" t="s">
        <v>199</v>
      </c>
      <c r="C355" s="2" t="s">
        <v>87</v>
      </c>
      <c r="D355" s="12">
        <v>29.5</v>
      </c>
      <c r="E355" s="35"/>
      <c r="F355" s="20">
        <f>D355*E355</f>
        <v>0</v>
      </c>
    </row>
    <row r="356" spans="1:6" x14ac:dyDescent="0.25">
      <c r="A356" s="10"/>
      <c r="B356" s="7"/>
      <c r="C356" s="2"/>
      <c r="D356" s="12"/>
      <c r="E356" s="12"/>
      <c r="F356" s="20"/>
    </row>
    <row r="357" spans="1:6" x14ac:dyDescent="0.25">
      <c r="A357" s="67" t="s">
        <v>215</v>
      </c>
      <c r="B357" s="68" t="s">
        <v>200</v>
      </c>
      <c r="C357" s="159"/>
      <c r="D357" s="160"/>
      <c r="E357" s="160"/>
      <c r="F357" s="181"/>
    </row>
    <row r="358" spans="1:6" x14ac:dyDescent="0.25">
      <c r="A358" s="10"/>
      <c r="B358" s="7"/>
      <c r="C358" s="2"/>
      <c r="D358" s="12"/>
      <c r="E358" s="12"/>
      <c r="F358" s="20"/>
    </row>
    <row r="359" spans="1:6" x14ac:dyDescent="0.25">
      <c r="A359" s="10" t="s">
        <v>201</v>
      </c>
      <c r="B359" s="7" t="s">
        <v>202</v>
      </c>
      <c r="C359" s="2"/>
      <c r="D359" s="12"/>
      <c r="E359" s="12"/>
      <c r="F359" s="20"/>
    </row>
    <row r="360" spans="1:6" x14ac:dyDescent="0.25">
      <c r="A360" s="10"/>
      <c r="B360" s="7"/>
      <c r="C360" s="2"/>
      <c r="D360" s="12"/>
      <c r="E360" s="12"/>
      <c r="F360" s="20"/>
    </row>
    <row r="361" spans="1:6" ht="114.75" x14ac:dyDescent="0.25">
      <c r="A361" s="10"/>
      <c r="B361" s="21" t="s">
        <v>203</v>
      </c>
      <c r="C361" s="150"/>
      <c r="D361" s="12"/>
      <c r="E361" s="12"/>
      <c r="F361" s="20"/>
    </row>
    <row r="362" spans="1:6" x14ac:dyDescent="0.25">
      <c r="A362" s="10"/>
      <c r="B362" s="21" t="s">
        <v>204</v>
      </c>
      <c r="C362" s="2" t="s">
        <v>87</v>
      </c>
      <c r="D362" s="12">
        <v>31.3</v>
      </c>
      <c r="E362" s="35"/>
      <c r="F362" s="20">
        <f>D362*E362</f>
        <v>0</v>
      </c>
    </row>
    <row r="363" spans="1:6" x14ac:dyDescent="0.25">
      <c r="A363" s="10"/>
      <c r="B363" s="7"/>
      <c r="C363" s="2"/>
      <c r="D363" s="12"/>
      <c r="E363" s="12"/>
      <c r="F363" s="20"/>
    </row>
    <row r="364" spans="1:6" x14ac:dyDescent="0.25">
      <c r="A364" s="67" t="s">
        <v>216</v>
      </c>
      <c r="B364" s="68" t="s">
        <v>178</v>
      </c>
      <c r="C364" s="159"/>
      <c r="D364" s="160"/>
      <c r="E364" s="160"/>
      <c r="F364" s="181"/>
    </row>
    <row r="365" spans="1:6" x14ac:dyDescent="0.25">
      <c r="A365" s="10"/>
      <c r="B365" s="7"/>
      <c r="C365" s="2"/>
      <c r="D365" s="12"/>
      <c r="E365" s="12"/>
      <c r="F365" s="20"/>
    </row>
    <row r="366" spans="1:6" x14ac:dyDescent="0.25">
      <c r="A366" s="10" t="s">
        <v>205</v>
      </c>
      <c r="B366" s="7" t="s">
        <v>206</v>
      </c>
      <c r="C366" s="2"/>
      <c r="D366" s="12"/>
      <c r="E366" s="12"/>
      <c r="F366" s="20"/>
    </row>
    <row r="367" spans="1:6" x14ac:dyDescent="0.25">
      <c r="A367" s="10"/>
      <c r="B367" s="7"/>
      <c r="C367" s="2"/>
      <c r="D367" s="12"/>
      <c r="E367" s="12"/>
      <c r="F367" s="20"/>
    </row>
    <row r="368" spans="1:6" ht="178.5" x14ac:dyDescent="0.25">
      <c r="A368" s="10"/>
      <c r="B368" s="21" t="s">
        <v>207</v>
      </c>
      <c r="C368" s="150"/>
      <c r="D368" s="12"/>
      <c r="E368" s="12"/>
      <c r="F368" s="20"/>
    </row>
    <row r="369" spans="1:6" x14ac:dyDescent="0.25">
      <c r="A369" s="10"/>
      <c r="B369" s="21" t="s">
        <v>208</v>
      </c>
      <c r="C369" s="2" t="s">
        <v>209</v>
      </c>
      <c r="D369" s="12">
        <v>546</v>
      </c>
      <c r="E369" s="35"/>
      <c r="F369" s="20">
        <f>D369*E369</f>
        <v>0</v>
      </c>
    </row>
    <row r="370" spans="1:6" x14ac:dyDescent="0.25">
      <c r="A370" s="10"/>
      <c r="B370" s="21"/>
      <c r="C370" s="2"/>
      <c r="D370" s="12"/>
      <c r="E370" s="12"/>
      <c r="F370" s="20"/>
    </row>
    <row r="371" spans="1:6" x14ac:dyDescent="0.25">
      <c r="A371" s="10" t="s">
        <v>210</v>
      </c>
      <c r="B371" s="7" t="s">
        <v>211</v>
      </c>
      <c r="C371" s="2"/>
      <c r="D371" s="12"/>
      <c r="E371" s="12"/>
      <c r="F371" s="20"/>
    </row>
    <row r="372" spans="1:6" x14ac:dyDescent="0.25">
      <c r="A372" s="10"/>
      <c r="B372" s="21"/>
      <c r="C372" s="2"/>
      <c r="D372" s="12"/>
      <c r="E372" s="12"/>
      <c r="F372" s="20"/>
    </row>
    <row r="373" spans="1:6" ht="165.75" x14ac:dyDescent="0.25">
      <c r="A373" s="10"/>
      <c r="B373" s="21" t="s">
        <v>212</v>
      </c>
      <c r="C373" s="2"/>
      <c r="D373" s="12"/>
      <c r="E373" s="12"/>
      <c r="F373" s="20"/>
    </row>
    <row r="374" spans="1:6" x14ac:dyDescent="0.25">
      <c r="A374" s="10"/>
      <c r="B374" s="182" t="s">
        <v>213</v>
      </c>
      <c r="C374" s="2" t="s">
        <v>61</v>
      </c>
      <c r="D374" s="183">
        <v>1</v>
      </c>
      <c r="E374" s="35"/>
      <c r="F374" s="20">
        <f>D374*E374</f>
        <v>0</v>
      </c>
    </row>
    <row r="375" spans="1:6" x14ac:dyDescent="0.25">
      <c r="A375" s="10"/>
      <c r="B375" s="182"/>
      <c r="C375" s="2"/>
      <c r="D375" s="183"/>
      <c r="E375" s="12"/>
      <c r="F375" s="20"/>
    </row>
    <row r="376" spans="1:6" x14ac:dyDescent="0.25">
      <c r="A376" s="51"/>
      <c r="B376" s="52" t="s">
        <v>75</v>
      </c>
      <c r="C376" s="154"/>
      <c r="D376" s="53"/>
      <c r="E376" s="53"/>
      <c r="F376" s="53"/>
    </row>
    <row r="377" spans="1:6" x14ac:dyDescent="0.25">
      <c r="A377" s="72" t="s">
        <v>214</v>
      </c>
      <c r="B377" s="69" t="s">
        <v>93</v>
      </c>
      <c r="C377" s="172"/>
      <c r="D377" s="173"/>
      <c r="E377" s="173"/>
      <c r="F377" s="184">
        <f>SUM(F355)</f>
        <v>0</v>
      </c>
    </row>
    <row r="378" spans="1:6" x14ac:dyDescent="0.25">
      <c r="A378" s="6" t="s">
        <v>215</v>
      </c>
      <c r="B378" s="65" t="s">
        <v>200</v>
      </c>
      <c r="C378" s="150"/>
      <c r="D378" s="185"/>
      <c r="E378" s="185"/>
      <c r="F378" s="9">
        <f>SUM(F362)</f>
        <v>0</v>
      </c>
    </row>
    <row r="379" spans="1:6" x14ac:dyDescent="0.25">
      <c r="A379" s="71" t="s">
        <v>216</v>
      </c>
      <c r="B379" s="70" t="s">
        <v>178</v>
      </c>
      <c r="C379" s="175"/>
      <c r="D379" s="176"/>
      <c r="E379" s="176"/>
      <c r="F379" s="83">
        <f>SUM(F369:F374)</f>
        <v>0</v>
      </c>
    </row>
    <row r="380" spans="1:6" ht="15" thickBot="1" x14ac:dyDescent="0.3">
      <c r="A380" s="54"/>
      <c r="B380" s="55"/>
      <c r="C380" s="157"/>
      <c r="D380" s="56"/>
      <c r="E380" s="64" t="s">
        <v>25</v>
      </c>
      <c r="F380" s="57">
        <f>SUM(F377:F379)</f>
        <v>0</v>
      </c>
    </row>
    <row r="381" spans="1:6" x14ac:dyDescent="0.25">
      <c r="A381" s="50" t="s">
        <v>17</v>
      </c>
      <c r="B381" s="112" t="s">
        <v>217</v>
      </c>
      <c r="C381" s="112"/>
      <c r="D381" s="112"/>
      <c r="E381" s="112"/>
      <c r="F381" s="112"/>
    </row>
    <row r="382" spans="1:6" x14ac:dyDescent="0.25">
      <c r="A382" s="67" t="s">
        <v>334</v>
      </c>
      <c r="B382" s="68" t="s">
        <v>93</v>
      </c>
      <c r="C382" s="159"/>
      <c r="D382" s="160"/>
      <c r="E382" s="160"/>
      <c r="F382" s="181"/>
    </row>
    <row r="383" spans="1:6" x14ac:dyDescent="0.25">
      <c r="A383" s="6"/>
      <c r="B383" s="65"/>
      <c r="C383" s="150"/>
      <c r="D383" s="185"/>
      <c r="E383" s="185"/>
      <c r="F383" s="9"/>
    </row>
    <row r="384" spans="1:6" x14ac:dyDescent="0.25">
      <c r="A384" s="10" t="s">
        <v>218</v>
      </c>
      <c r="B384" s="7" t="s">
        <v>219</v>
      </c>
      <c r="C384" s="150"/>
      <c r="D384" s="12"/>
      <c r="E384" s="12"/>
      <c r="F384" s="20"/>
    </row>
    <row r="385" spans="1:6" x14ac:dyDescent="0.25">
      <c r="A385" s="10"/>
      <c r="B385" s="85"/>
      <c r="C385" s="164"/>
      <c r="D385" s="12"/>
      <c r="E385" s="12"/>
      <c r="F385" s="20"/>
    </row>
    <row r="386" spans="1:6" ht="63.75" x14ac:dyDescent="0.25">
      <c r="A386" s="10"/>
      <c r="B386" s="7" t="s">
        <v>220</v>
      </c>
      <c r="C386" s="150"/>
      <c r="D386" s="12"/>
      <c r="E386" s="165"/>
      <c r="F386" s="20"/>
    </row>
    <row r="387" spans="1:6" ht="25.5" x14ac:dyDescent="0.25">
      <c r="A387" s="10"/>
      <c r="B387" s="7" t="s">
        <v>221</v>
      </c>
      <c r="C387" s="150"/>
      <c r="D387" s="12"/>
      <c r="E387" s="165"/>
      <c r="F387" s="20"/>
    </row>
    <row r="388" spans="1:6" ht="38.25" x14ac:dyDescent="0.25">
      <c r="A388" s="10"/>
      <c r="B388" s="7" t="s">
        <v>222</v>
      </c>
      <c r="C388" s="150"/>
      <c r="D388" s="12"/>
      <c r="E388" s="165"/>
      <c r="F388" s="20"/>
    </row>
    <row r="389" spans="1:6" ht="114.75" x14ac:dyDescent="0.25">
      <c r="A389" s="10"/>
      <c r="B389" s="7" t="s">
        <v>223</v>
      </c>
      <c r="C389" s="150"/>
      <c r="D389" s="12"/>
      <c r="E389" s="165"/>
      <c r="F389" s="20"/>
    </row>
    <row r="390" spans="1:6" x14ac:dyDescent="0.25">
      <c r="A390" s="10"/>
      <c r="B390" s="7" t="s">
        <v>224</v>
      </c>
      <c r="C390" s="150" t="s">
        <v>87</v>
      </c>
      <c r="D390" s="12">
        <v>1310</v>
      </c>
      <c r="E390" s="35"/>
      <c r="F390" s="20">
        <f>D390*E390</f>
        <v>0</v>
      </c>
    </row>
    <row r="391" spans="1:6" ht="27" x14ac:dyDescent="0.25">
      <c r="A391" s="10"/>
      <c r="B391" s="7" t="s">
        <v>225</v>
      </c>
      <c r="C391" s="150" t="s">
        <v>87</v>
      </c>
      <c r="D391" s="12">
        <v>910</v>
      </c>
      <c r="E391" s="35"/>
      <c r="F391" s="20">
        <f>D391*E391</f>
        <v>0</v>
      </c>
    </row>
    <row r="392" spans="1:6" x14ac:dyDescent="0.25">
      <c r="A392" s="10"/>
      <c r="B392" s="7"/>
      <c r="C392" s="2"/>
      <c r="D392" s="2"/>
      <c r="E392" s="2"/>
      <c r="F392" s="2"/>
    </row>
    <row r="393" spans="1:6" x14ac:dyDescent="0.25">
      <c r="A393" s="10" t="s">
        <v>226</v>
      </c>
      <c r="B393" s="186" t="s">
        <v>227</v>
      </c>
      <c r="C393" s="2"/>
      <c r="D393" s="8"/>
      <c r="E393" s="8"/>
      <c r="F393" s="2"/>
    </row>
    <row r="394" spans="1:6" x14ac:dyDescent="0.25">
      <c r="A394" s="10"/>
      <c r="B394" s="7"/>
      <c r="C394" s="2"/>
      <c r="D394" s="8"/>
      <c r="E394" s="8"/>
      <c r="F394" s="2"/>
    </row>
    <row r="395" spans="1:6" ht="140.25" x14ac:dyDescent="0.25">
      <c r="A395" s="10"/>
      <c r="B395" s="21" t="s">
        <v>228</v>
      </c>
      <c r="C395" s="2"/>
      <c r="D395" s="8"/>
      <c r="E395" s="8"/>
      <c r="F395" s="2"/>
    </row>
    <row r="396" spans="1:6" ht="27" x14ac:dyDescent="0.25">
      <c r="A396" s="10"/>
      <c r="B396" s="21" t="s">
        <v>229</v>
      </c>
      <c r="C396" s="2" t="s">
        <v>87</v>
      </c>
      <c r="D396" s="187">
        <v>220</v>
      </c>
      <c r="E396" s="106"/>
      <c r="F396" s="20">
        <f>D396*E396</f>
        <v>0</v>
      </c>
    </row>
    <row r="397" spans="1:6" x14ac:dyDescent="0.25">
      <c r="A397" s="10"/>
      <c r="B397" s="7"/>
      <c r="C397" s="2"/>
      <c r="D397" s="8"/>
      <c r="E397" s="8"/>
      <c r="F397" s="20"/>
    </row>
    <row r="398" spans="1:6" ht="38.25" x14ac:dyDescent="0.25">
      <c r="A398" s="10" t="s">
        <v>230</v>
      </c>
      <c r="B398" s="186" t="s">
        <v>231</v>
      </c>
      <c r="C398" s="2"/>
      <c r="D398" s="8"/>
      <c r="E398" s="8"/>
      <c r="F398" s="20"/>
    </row>
    <row r="399" spans="1:6" x14ac:dyDescent="0.25">
      <c r="A399" s="10"/>
      <c r="B399" s="7"/>
      <c r="C399" s="2"/>
      <c r="D399" s="8"/>
      <c r="E399" s="8"/>
      <c r="F399" s="20"/>
    </row>
    <row r="400" spans="1:6" ht="140.25" x14ac:dyDescent="0.25">
      <c r="A400" s="10"/>
      <c r="B400" s="21" t="s">
        <v>232</v>
      </c>
      <c r="C400" s="2"/>
      <c r="D400" s="8"/>
      <c r="E400" s="8"/>
      <c r="F400" s="20"/>
    </row>
    <row r="401" spans="1:6" ht="27" x14ac:dyDescent="0.25">
      <c r="A401" s="22"/>
      <c r="B401" s="21" t="s">
        <v>229</v>
      </c>
      <c r="C401" s="2" t="s">
        <v>87</v>
      </c>
      <c r="D401" s="187">
        <v>750</v>
      </c>
      <c r="E401" s="106"/>
      <c r="F401" s="20">
        <f>D401*E401</f>
        <v>0</v>
      </c>
    </row>
    <row r="402" spans="1:6" x14ac:dyDescent="0.25">
      <c r="A402" s="10"/>
      <c r="B402" s="7"/>
      <c r="C402" s="2"/>
      <c r="D402" s="8"/>
      <c r="E402" s="8"/>
      <c r="F402" s="20"/>
    </row>
    <row r="403" spans="1:6" x14ac:dyDescent="0.25">
      <c r="A403" s="10" t="s">
        <v>233</v>
      </c>
      <c r="B403" s="186" t="s">
        <v>234</v>
      </c>
      <c r="C403" s="2"/>
      <c r="D403" s="8"/>
      <c r="E403" s="8"/>
      <c r="F403" s="20"/>
    </row>
    <row r="404" spans="1:6" x14ac:dyDescent="0.25">
      <c r="A404" s="10"/>
      <c r="B404" s="7"/>
      <c r="C404" s="2"/>
      <c r="D404" s="8"/>
      <c r="E404" s="8"/>
      <c r="F404" s="20"/>
    </row>
    <row r="405" spans="1:6" ht="127.5" x14ac:dyDescent="0.25">
      <c r="A405" s="10"/>
      <c r="B405" s="65" t="s">
        <v>235</v>
      </c>
      <c r="C405" s="150"/>
      <c r="D405" s="8"/>
      <c r="E405" s="8"/>
      <c r="F405" s="9"/>
    </row>
    <row r="406" spans="1:6" ht="27" x14ac:dyDescent="0.25">
      <c r="A406" s="22"/>
      <c r="B406" s="21" t="s">
        <v>236</v>
      </c>
      <c r="C406" s="2" t="s">
        <v>87</v>
      </c>
      <c r="D406" s="8">
        <v>65</v>
      </c>
      <c r="E406" s="106"/>
      <c r="F406" s="20">
        <f>D406*E406</f>
        <v>0</v>
      </c>
    </row>
    <row r="407" spans="1:6" x14ac:dyDescent="0.25">
      <c r="A407" s="33"/>
      <c r="B407" s="65"/>
      <c r="C407" s="150"/>
      <c r="D407" s="8"/>
      <c r="E407" s="8"/>
      <c r="F407" s="9"/>
    </row>
    <row r="408" spans="1:6" x14ac:dyDescent="0.25">
      <c r="A408" s="10" t="s">
        <v>237</v>
      </c>
      <c r="B408" s="65" t="s">
        <v>238</v>
      </c>
      <c r="C408" s="164"/>
      <c r="D408" s="8"/>
      <c r="E408" s="8"/>
      <c r="F408" s="9"/>
    </row>
    <row r="409" spans="1:6" x14ac:dyDescent="0.25">
      <c r="A409" s="73"/>
      <c r="B409" s="65"/>
      <c r="C409" s="164"/>
      <c r="D409" s="8"/>
      <c r="E409" s="8"/>
      <c r="F409" s="9"/>
    </row>
    <row r="410" spans="1:6" ht="38.25" x14ac:dyDescent="0.25">
      <c r="A410" s="10"/>
      <c r="B410" s="65" t="s">
        <v>239</v>
      </c>
      <c r="C410" s="150"/>
      <c r="D410" s="8"/>
      <c r="E410" s="8"/>
      <c r="F410" s="9"/>
    </row>
    <row r="411" spans="1:6" x14ac:dyDescent="0.25">
      <c r="A411" s="73"/>
      <c r="B411" s="65" t="s">
        <v>240</v>
      </c>
      <c r="C411" s="164" t="s">
        <v>50</v>
      </c>
      <c r="D411" s="8">
        <v>190</v>
      </c>
      <c r="E411" s="106"/>
      <c r="F411" s="9">
        <f>D411*E411</f>
        <v>0</v>
      </c>
    </row>
    <row r="412" spans="1:6" x14ac:dyDescent="0.25">
      <c r="A412" s="73"/>
      <c r="B412" s="188"/>
      <c r="C412" s="150"/>
      <c r="D412" s="8"/>
      <c r="E412" s="8"/>
      <c r="F412" s="189"/>
    </row>
    <row r="413" spans="1:6" x14ac:dyDescent="0.25">
      <c r="A413" s="10" t="s">
        <v>241</v>
      </c>
      <c r="B413" s="65" t="s">
        <v>242</v>
      </c>
      <c r="C413" s="150"/>
      <c r="D413" s="8"/>
      <c r="E413" s="8"/>
      <c r="F413" s="189"/>
    </row>
    <row r="414" spans="1:6" x14ac:dyDescent="0.25">
      <c r="A414" s="73"/>
      <c r="B414" s="188"/>
      <c r="C414" s="150"/>
      <c r="D414" s="8"/>
      <c r="E414" s="8"/>
      <c r="F414" s="189"/>
    </row>
    <row r="415" spans="1:6" ht="102" x14ac:dyDescent="0.25">
      <c r="A415" s="10"/>
      <c r="B415" s="65" t="s">
        <v>243</v>
      </c>
      <c r="C415" s="150"/>
      <c r="D415" s="8"/>
      <c r="E415" s="8"/>
      <c r="F415" s="9"/>
    </row>
    <row r="416" spans="1:6" x14ac:dyDescent="0.25">
      <c r="A416" s="33"/>
      <c r="B416" s="65" t="s">
        <v>244</v>
      </c>
      <c r="C416" s="150" t="s">
        <v>87</v>
      </c>
      <c r="D416" s="8">
        <v>6</v>
      </c>
      <c r="E416" s="106"/>
      <c r="F416" s="9">
        <f>D416*E416</f>
        <v>0</v>
      </c>
    </row>
    <row r="417" spans="1:6" x14ac:dyDescent="0.25">
      <c r="A417" s="33"/>
      <c r="B417" s="65"/>
      <c r="C417" s="150"/>
      <c r="D417" s="8"/>
      <c r="E417" s="190"/>
      <c r="F417" s="9"/>
    </row>
    <row r="418" spans="1:6" x14ac:dyDescent="0.25">
      <c r="A418" s="10" t="s">
        <v>245</v>
      </c>
      <c r="B418" s="7" t="s">
        <v>246</v>
      </c>
      <c r="C418" s="150"/>
      <c r="D418" s="8"/>
      <c r="E418" s="190"/>
      <c r="F418" s="9"/>
    </row>
    <row r="419" spans="1:6" x14ac:dyDescent="0.25">
      <c r="A419" s="33"/>
      <c r="B419" s="65"/>
      <c r="C419" s="150"/>
      <c r="D419" s="8"/>
      <c r="E419" s="190"/>
      <c r="F419" s="9"/>
    </row>
    <row r="420" spans="1:6" ht="165.75" x14ac:dyDescent="0.25">
      <c r="A420" s="10"/>
      <c r="B420" s="65" t="s">
        <v>247</v>
      </c>
      <c r="C420" s="150"/>
      <c r="D420" s="8"/>
      <c r="E420" s="190"/>
      <c r="F420" s="9"/>
    </row>
    <row r="421" spans="1:6" x14ac:dyDescent="0.25">
      <c r="A421" s="33"/>
      <c r="B421" s="65" t="s">
        <v>244</v>
      </c>
      <c r="C421" s="150" t="s">
        <v>87</v>
      </c>
      <c r="D421" s="8">
        <v>24</v>
      </c>
      <c r="E421" s="106"/>
      <c r="F421" s="9">
        <f>D421*E421</f>
        <v>0</v>
      </c>
    </row>
    <row r="422" spans="1:6" x14ac:dyDescent="0.25">
      <c r="A422" s="33"/>
      <c r="B422" s="65"/>
      <c r="C422" s="150"/>
      <c r="D422" s="8"/>
      <c r="E422" s="190"/>
      <c r="F422" s="9"/>
    </row>
    <row r="423" spans="1:6" ht="25.5" x14ac:dyDescent="0.25">
      <c r="A423" s="10" t="s">
        <v>248</v>
      </c>
      <c r="B423" s="65" t="s">
        <v>249</v>
      </c>
      <c r="C423" s="150"/>
      <c r="D423" s="8"/>
      <c r="E423" s="190"/>
      <c r="F423" s="189"/>
    </row>
    <row r="424" spans="1:6" x14ac:dyDescent="0.25">
      <c r="A424" s="73"/>
      <c r="B424" s="188"/>
      <c r="C424" s="150"/>
      <c r="D424" s="8"/>
      <c r="E424" s="190"/>
      <c r="F424" s="189"/>
    </row>
    <row r="425" spans="1:6" ht="293.25" x14ac:dyDescent="0.25">
      <c r="A425" s="10"/>
      <c r="B425" s="65" t="s">
        <v>250</v>
      </c>
      <c r="C425" s="150"/>
      <c r="D425" s="8"/>
      <c r="E425" s="190"/>
      <c r="F425" s="9"/>
    </row>
    <row r="426" spans="1:6" x14ac:dyDescent="0.25">
      <c r="A426" s="22"/>
      <c r="B426" s="65" t="s">
        <v>244</v>
      </c>
      <c r="C426" s="150" t="s">
        <v>87</v>
      </c>
      <c r="D426" s="187">
        <v>105</v>
      </c>
      <c r="E426" s="106"/>
      <c r="F426" s="9">
        <f>D426*E426</f>
        <v>0</v>
      </c>
    </row>
    <row r="427" spans="1:6" x14ac:dyDescent="0.25">
      <c r="A427" s="33"/>
      <c r="B427" s="65"/>
      <c r="C427" s="150"/>
      <c r="D427" s="8"/>
      <c r="E427" s="190"/>
      <c r="F427" s="9"/>
    </row>
    <row r="428" spans="1:6" x14ac:dyDescent="0.25">
      <c r="A428" s="10" t="s">
        <v>251</v>
      </c>
      <c r="B428" s="65" t="s">
        <v>252</v>
      </c>
      <c r="C428" s="150"/>
      <c r="D428" s="8"/>
      <c r="E428" s="190"/>
      <c r="F428" s="9"/>
    </row>
    <row r="429" spans="1:6" x14ac:dyDescent="0.25">
      <c r="A429" s="33"/>
      <c r="B429" s="65"/>
      <c r="C429" s="150"/>
      <c r="D429" s="8"/>
      <c r="E429" s="190"/>
      <c r="F429" s="9"/>
    </row>
    <row r="430" spans="1:6" ht="51" x14ac:dyDescent="0.25">
      <c r="A430" s="10"/>
      <c r="B430" s="21" t="s">
        <v>253</v>
      </c>
      <c r="C430" s="2"/>
      <c r="D430" s="8"/>
      <c r="E430" s="190"/>
      <c r="F430" s="2"/>
    </row>
    <row r="431" spans="1:6" x14ac:dyDescent="0.25">
      <c r="A431" s="10"/>
      <c r="B431" s="65" t="s">
        <v>254</v>
      </c>
      <c r="C431" s="2" t="s">
        <v>87</v>
      </c>
      <c r="D431" s="187">
        <v>1210</v>
      </c>
      <c r="E431" s="106"/>
      <c r="F431" s="20">
        <f>D431*E431</f>
        <v>0</v>
      </c>
    </row>
    <row r="432" spans="1:6" x14ac:dyDescent="0.25">
      <c r="A432" s="10"/>
      <c r="B432" s="65"/>
      <c r="C432" s="2"/>
      <c r="D432" s="187"/>
      <c r="E432" s="8"/>
      <c r="F432" s="20"/>
    </row>
    <row r="433" spans="1:6" ht="25.5" x14ac:dyDescent="0.25">
      <c r="A433" s="10" t="s">
        <v>255</v>
      </c>
      <c r="B433" s="65" t="s">
        <v>256</v>
      </c>
      <c r="C433" s="150"/>
      <c r="D433" s="12"/>
      <c r="E433" s="191"/>
      <c r="F433" s="189"/>
    </row>
    <row r="434" spans="1:6" x14ac:dyDescent="0.25">
      <c r="A434" s="33"/>
      <c r="B434" s="65"/>
      <c r="C434" s="150"/>
      <c r="D434" s="12"/>
      <c r="E434" s="191"/>
      <c r="F434" s="9"/>
    </row>
    <row r="435" spans="1:6" ht="63.75" x14ac:dyDescent="0.25">
      <c r="A435" s="33"/>
      <c r="B435" s="65" t="s">
        <v>257</v>
      </c>
      <c r="C435" s="150"/>
      <c r="D435" s="12"/>
      <c r="E435" s="191"/>
      <c r="F435" s="9"/>
    </row>
    <row r="436" spans="1:6" ht="63.75" x14ac:dyDescent="0.25">
      <c r="A436" s="33"/>
      <c r="B436" s="65" t="s">
        <v>258</v>
      </c>
      <c r="C436" s="150"/>
      <c r="D436" s="12"/>
      <c r="E436" s="191"/>
      <c r="F436" s="9"/>
    </row>
    <row r="437" spans="1:6" x14ac:dyDescent="0.25">
      <c r="A437" s="33"/>
      <c r="B437" s="65" t="s">
        <v>244</v>
      </c>
      <c r="C437" s="150" t="s">
        <v>87</v>
      </c>
      <c r="D437" s="12">
        <v>18</v>
      </c>
      <c r="E437" s="35"/>
      <c r="F437" s="9">
        <f>D437*E437</f>
        <v>0</v>
      </c>
    </row>
    <row r="438" spans="1:6" x14ac:dyDescent="0.25">
      <c r="A438" s="33"/>
      <c r="B438" s="65"/>
      <c r="C438" s="150"/>
      <c r="D438" s="14"/>
      <c r="E438" s="191"/>
      <c r="F438" s="9"/>
    </row>
    <row r="439" spans="1:6" ht="25.5" x14ac:dyDescent="0.25">
      <c r="A439" s="10" t="s">
        <v>259</v>
      </c>
      <c r="B439" s="65" t="s">
        <v>260</v>
      </c>
      <c r="C439" s="150"/>
      <c r="D439" s="12"/>
      <c r="E439" s="191"/>
      <c r="F439" s="189"/>
    </row>
    <row r="440" spans="1:6" x14ac:dyDescent="0.25">
      <c r="A440" s="33"/>
      <c r="B440" s="65"/>
      <c r="C440" s="150"/>
      <c r="D440" s="12"/>
      <c r="E440" s="191"/>
      <c r="F440" s="9"/>
    </row>
    <row r="441" spans="1:6" ht="63.75" x14ac:dyDescent="0.25">
      <c r="A441" s="33"/>
      <c r="B441" s="65" t="s">
        <v>257</v>
      </c>
      <c r="C441" s="150"/>
      <c r="D441" s="12"/>
      <c r="E441" s="191"/>
      <c r="F441" s="9"/>
    </row>
    <row r="442" spans="1:6" ht="63.75" x14ac:dyDescent="0.25">
      <c r="A442" s="33"/>
      <c r="B442" s="65" t="s">
        <v>258</v>
      </c>
      <c r="C442" s="150"/>
      <c r="D442" s="12"/>
      <c r="E442" s="191"/>
      <c r="F442" s="9"/>
    </row>
    <row r="443" spans="1:6" x14ac:dyDescent="0.25">
      <c r="A443" s="33"/>
      <c r="B443" s="65" t="s">
        <v>244</v>
      </c>
      <c r="C443" s="150" t="s">
        <v>87</v>
      </c>
      <c r="D443" s="12">
        <v>31</v>
      </c>
      <c r="E443" s="35"/>
      <c r="F443" s="9">
        <f>D443*E443</f>
        <v>0</v>
      </c>
    </row>
    <row r="444" spans="1:6" x14ac:dyDescent="0.25">
      <c r="A444" s="33"/>
      <c r="B444" s="65"/>
      <c r="C444" s="150"/>
      <c r="D444" s="14"/>
      <c r="E444" s="35"/>
      <c r="F444" s="9"/>
    </row>
    <row r="445" spans="1:6" x14ac:dyDescent="0.25">
      <c r="A445" s="10" t="s">
        <v>261</v>
      </c>
      <c r="B445" s="65" t="s">
        <v>262</v>
      </c>
      <c r="C445" s="150"/>
      <c r="D445" s="14"/>
      <c r="E445" s="191"/>
      <c r="F445" s="189"/>
    </row>
    <row r="446" spans="1:6" x14ac:dyDescent="0.25">
      <c r="A446" s="33"/>
      <c r="B446" s="65"/>
      <c r="C446" s="150"/>
      <c r="D446" s="14"/>
      <c r="E446" s="191"/>
      <c r="F446" s="9"/>
    </row>
    <row r="447" spans="1:6" ht="51" x14ac:dyDescent="0.25">
      <c r="A447" s="33"/>
      <c r="B447" s="65" t="s">
        <v>263</v>
      </c>
      <c r="C447" s="150"/>
      <c r="D447" s="14"/>
      <c r="E447" s="191"/>
      <c r="F447" s="9"/>
    </row>
    <row r="448" spans="1:6" ht="127.5" x14ac:dyDescent="0.25">
      <c r="A448" s="33"/>
      <c r="B448" s="65" t="s">
        <v>424</v>
      </c>
      <c r="C448" s="150"/>
      <c r="D448" s="14"/>
      <c r="E448" s="191"/>
      <c r="F448" s="9"/>
    </row>
    <row r="449" spans="1:6" x14ac:dyDescent="0.25">
      <c r="A449" s="33"/>
      <c r="B449" s="65" t="s">
        <v>244</v>
      </c>
      <c r="C449" s="150" t="s">
        <v>87</v>
      </c>
      <c r="D449" s="12">
        <v>20</v>
      </c>
      <c r="E449" s="35"/>
      <c r="F449" s="9">
        <f>D449*E449</f>
        <v>0</v>
      </c>
    </row>
    <row r="450" spans="1:6" x14ac:dyDescent="0.25">
      <c r="A450" s="33"/>
      <c r="B450" s="65"/>
      <c r="C450" s="150"/>
      <c r="D450" s="14"/>
      <c r="E450" s="35"/>
      <c r="F450" s="9"/>
    </row>
    <row r="451" spans="1:6" x14ac:dyDescent="0.25">
      <c r="A451" s="10" t="s">
        <v>264</v>
      </c>
      <c r="B451" s="65" t="s">
        <v>265</v>
      </c>
      <c r="C451" s="150"/>
      <c r="D451" s="14"/>
      <c r="E451" s="191"/>
      <c r="F451" s="189"/>
    </row>
    <row r="452" spans="1:6" x14ac:dyDescent="0.25">
      <c r="A452" s="33"/>
      <c r="B452" s="65"/>
      <c r="C452" s="150"/>
      <c r="D452" s="14"/>
      <c r="E452" s="191"/>
      <c r="F452" s="9"/>
    </row>
    <row r="453" spans="1:6" ht="51" x14ac:dyDescent="0.25">
      <c r="A453" s="33"/>
      <c r="B453" s="65" t="s">
        <v>415</v>
      </c>
      <c r="C453" s="150"/>
      <c r="D453" s="14"/>
      <c r="E453" s="191"/>
      <c r="F453" s="9"/>
    </row>
    <row r="454" spans="1:6" ht="127.5" x14ac:dyDescent="0.25">
      <c r="A454" s="33"/>
      <c r="B454" s="65" t="s">
        <v>425</v>
      </c>
      <c r="C454" s="150"/>
      <c r="D454" s="14"/>
      <c r="E454" s="191"/>
      <c r="F454" s="9"/>
    </row>
    <row r="455" spans="1:6" x14ac:dyDescent="0.25">
      <c r="A455" s="33"/>
      <c r="B455" s="65" t="s">
        <v>244</v>
      </c>
      <c r="C455" s="150" t="s">
        <v>87</v>
      </c>
      <c r="D455" s="12">
        <v>26</v>
      </c>
      <c r="E455" s="35"/>
      <c r="F455" s="9">
        <f>D455*E455</f>
        <v>0</v>
      </c>
    </row>
    <row r="456" spans="1:6" x14ac:dyDescent="0.25">
      <c r="A456" s="33"/>
      <c r="B456" s="65"/>
      <c r="C456" s="150"/>
      <c r="D456" s="14"/>
      <c r="E456" s="191"/>
      <c r="F456" s="9"/>
    </row>
    <row r="457" spans="1:6" x14ac:dyDescent="0.25">
      <c r="A457" s="10" t="s">
        <v>266</v>
      </c>
      <c r="B457" s="65" t="s">
        <v>267</v>
      </c>
      <c r="C457" s="150"/>
      <c r="D457" s="14"/>
      <c r="E457" s="191"/>
      <c r="F457" s="189"/>
    </row>
    <row r="458" spans="1:6" x14ac:dyDescent="0.25">
      <c r="A458" s="33"/>
      <c r="B458" s="65"/>
      <c r="C458" s="150"/>
      <c r="D458" s="14"/>
      <c r="E458" s="191"/>
      <c r="F458" s="9"/>
    </row>
    <row r="459" spans="1:6" ht="51" x14ac:dyDescent="0.25">
      <c r="A459" s="33"/>
      <c r="B459" s="65" t="s">
        <v>268</v>
      </c>
      <c r="C459" s="150"/>
      <c r="D459" s="14"/>
      <c r="E459" s="191"/>
      <c r="F459" s="9"/>
    </row>
    <row r="460" spans="1:6" ht="76.5" x14ac:dyDescent="0.25">
      <c r="A460" s="33"/>
      <c r="B460" s="65" t="s">
        <v>269</v>
      </c>
      <c r="C460" s="150"/>
      <c r="D460" s="14"/>
      <c r="E460" s="191"/>
      <c r="F460" s="9"/>
    </row>
    <row r="461" spans="1:6" x14ac:dyDescent="0.25">
      <c r="A461" s="33"/>
      <c r="B461" s="65" t="s">
        <v>244</v>
      </c>
      <c r="C461" s="150" t="s">
        <v>87</v>
      </c>
      <c r="D461" s="12">
        <v>32</v>
      </c>
      <c r="E461" s="35"/>
      <c r="F461" s="9">
        <f>D461*E461</f>
        <v>0</v>
      </c>
    </row>
    <row r="462" spans="1:6" x14ac:dyDescent="0.25">
      <c r="A462" s="33"/>
      <c r="B462" s="65"/>
      <c r="C462" s="150"/>
      <c r="D462" s="14"/>
      <c r="E462" s="35"/>
      <c r="F462" s="9"/>
    </row>
    <row r="463" spans="1:6" x14ac:dyDescent="0.25">
      <c r="A463" s="10" t="s">
        <v>270</v>
      </c>
      <c r="B463" s="65" t="s">
        <v>271</v>
      </c>
      <c r="C463" s="150"/>
      <c r="D463" s="14"/>
      <c r="E463" s="191"/>
      <c r="F463" s="189"/>
    </row>
    <row r="464" spans="1:6" x14ac:dyDescent="0.25">
      <c r="A464" s="33"/>
      <c r="B464" s="65"/>
      <c r="C464" s="150"/>
      <c r="D464" s="14"/>
      <c r="E464" s="191"/>
      <c r="F464" s="9"/>
    </row>
    <row r="465" spans="1:6" ht="51" x14ac:dyDescent="0.25">
      <c r="A465" s="33"/>
      <c r="B465" s="65" t="s">
        <v>268</v>
      </c>
      <c r="C465" s="150"/>
      <c r="D465" s="14"/>
      <c r="E465" s="191"/>
      <c r="F465" s="9"/>
    </row>
    <row r="466" spans="1:6" ht="76.5" x14ac:dyDescent="0.25">
      <c r="A466" s="33"/>
      <c r="B466" s="65" t="s">
        <v>269</v>
      </c>
      <c r="C466" s="150"/>
      <c r="D466" s="14"/>
      <c r="E466" s="191"/>
      <c r="F466" s="9"/>
    </row>
    <row r="467" spans="1:6" x14ac:dyDescent="0.25">
      <c r="A467" s="33"/>
      <c r="B467" s="65" t="s">
        <v>244</v>
      </c>
      <c r="C467" s="150" t="s">
        <v>87</v>
      </c>
      <c r="D467" s="12">
        <v>54</v>
      </c>
      <c r="E467" s="35"/>
      <c r="F467" s="9">
        <f>D467*E467</f>
        <v>0</v>
      </c>
    </row>
    <row r="468" spans="1:6" x14ac:dyDescent="0.25">
      <c r="A468" s="33"/>
      <c r="B468" s="65"/>
      <c r="C468" s="150"/>
      <c r="D468" s="14"/>
      <c r="E468" s="35"/>
      <c r="F468" s="9"/>
    </row>
    <row r="469" spans="1:6" x14ac:dyDescent="0.25">
      <c r="A469" s="67" t="s">
        <v>335</v>
      </c>
      <c r="B469" s="68" t="s">
        <v>272</v>
      </c>
      <c r="C469" s="159"/>
      <c r="D469" s="160"/>
      <c r="E469" s="192"/>
      <c r="F469" s="181"/>
    </row>
    <row r="470" spans="1:6" x14ac:dyDescent="0.25">
      <c r="A470" s="10"/>
      <c r="B470" s="193"/>
      <c r="C470" s="164"/>
      <c r="D470" s="12"/>
      <c r="E470" s="190"/>
      <c r="F470" s="20"/>
    </row>
    <row r="471" spans="1:6" x14ac:dyDescent="0.25">
      <c r="A471" s="10" t="s">
        <v>273</v>
      </c>
      <c r="B471" s="65" t="s">
        <v>274</v>
      </c>
      <c r="C471" s="150"/>
      <c r="D471" s="8"/>
      <c r="E471" s="190"/>
      <c r="F471" s="9"/>
    </row>
    <row r="472" spans="1:6" x14ac:dyDescent="0.25">
      <c r="A472" s="33"/>
      <c r="B472" s="65"/>
      <c r="C472" s="150"/>
      <c r="D472" s="8"/>
      <c r="E472" s="190"/>
      <c r="F472" s="9"/>
    </row>
    <row r="473" spans="1:6" ht="89.25" x14ac:dyDescent="0.25">
      <c r="A473" s="10"/>
      <c r="B473" s="65" t="s">
        <v>275</v>
      </c>
      <c r="C473" s="150"/>
      <c r="D473" s="8"/>
      <c r="E473" s="190"/>
      <c r="F473" s="9"/>
    </row>
    <row r="474" spans="1:6" ht="27" x14ac:dyDescent="0.25">
      <c r="A474" s="73"/>
      <c r="B474" s="65" t="s">
        <v>276</v>
      </c>
      <c r="C474" s="164" t="s">
        <v>50</v>
      </c>
      <c r="D474" s="187">
        <v>135</v>
      </c>
      <c r="E474" s="106"/>
      <c r="F474" s="9">
        <f>D474*E474</f>
        <v>0</v>
      </c>
    </row>
    <row r="475" spans="1:6" x14ac:dyDescent="0.25">
      <c r="A475" s="10"/>
      <c r="B475" s="193"/>
      <c r="C475" s="164"/>
      <c r="D475" s="12"/>
      <c r="E475" s="190"/>
      <c r="F475" s="20"/>
    </row>
    <row r="476" spans="1:6" x14ac:dyDescent="0.25">
      <c r="A476" s="67" t="s">
        <v>336</v>
      </c>
      <c r="B476" s="68" t="s">
        <v>277</v>
      </c>
      <c r="C476" s="159"/>
      <c r="D476" s="160"/>
      <c r="E476" s="192"/>
      <c r="F476" s="181"/>
    </row>
    <row r="477" spans="1:6" x14ac:dyDescent="0.25">
      <c r="A477" s="6"/>
      <c r="B477" s="65"/>
      <c r="C477" s="150"/>
      <c r="D477" s="185"/>
      <c r="E477" s="194"/>
      <c r="F477" s="9"/>
    </row>
    <row r="478" spans="1:6" x14ac:dyDescent="0.25">
      <c r="A478" s="10" t="s">
        <v>278</v>
      </c>
      <c r="B478" s="74" t="s">
        <v>279</v>
      </c>
      <c r="C478" s="195"/>
      <c r="D478" s="196"/>
      <c r="E478" s="197"/>
      <c r="F478" s="198"/>
    </row>
    <row r="479" spans="1:6" x14ac:dyDescent="0.25">
      <c r="A479" s="75"/>
      <c r="B479" s="74"/>
      <c r="C479" s="195"/>
      <c r="D479" s="196"/>
      <c r="E479" s="197"/>
      <c r="F479" s="198"/>
    </row>
    <row r="480" spans="1:6" ht="153" x14ac:dyDescent="0.25">
      <c r="A480" s="75"/>
      <c r="B480" s="76" t="s">
        <v>280</v>
      </c>
      <c r="C480" s="199"/>
      <c r="D480" s="200"/>
      <c r="E480" s="197"/>
      <c r="F480" s="198"/>
    </row>
    <row r="481" spans="1:6" x14ac:dyDescent="0.25">
      <c r="A481" s="75"/>
      <c r="B481" s="76" t="s">
        <v>281</v>
      </c>
      <c r="C481" s="195" t="s">
        <v>209</v>
      </c>
      <c r="D481" s="196">
        <v>449</v>
      </c>
      <c r="E481" s="197"/>
      <c r="F481" s="20">
        <f>D481*E481</f>
        <v>0</v>
      </c>
    </row>
    <row r="482" spans="1:6" x14ac:dyDescent="0.25">
      <c r="A482" s="75"/>
      <c r="B482" s="76"/>
      <c r="C482" s="195"/>
      <c r="D482" s="196"/>
      <c r="E482" s="197"/>
      <c r="F482" s="20"/>
    </row>
    <row r="483" spans="1:6" x14ac:dyDescent="0.25">
      <c r="A483" s="10" t="s">
        <v>282</v>
      </c>
      <c r="B483" s="65" t="s">
        <v>283</v>
      </c>
      <c r="C483" s="2"/>
      <c r="D483" s="8"/>
      <c r="E483" s="190"/>
      <c r="F483" s="20"/>
    </row>
    <row r="484" spans="1:6" x14ac:dyDescent="0.25">
      <c r="A484" s="10"/>
      <c r="B484" s="7"/>
      <c r="C484" s="2"/>
      <c r="D484" s="8"/>
      <c r="E484" s="190"/>
      <c r="F484" s="20"/>
    </row>
    <row r="485" spans="1:6" ht="181.5" x14ac:dyDescent="0.25">
      <c r="A485" s="10"/>
      <c r="B485" s="21" t="s">
        <v>284</v>
      </c>
      <c r="C485" s="2"/>
      <c r="D485" s="8" t="s">
        <v>285</v>
      </c>
      <c r="E485" s="190"/>
      <c r="F485" s="2"/>
    </row>
    <row r="486" spans="1:6" x14ac:dyDescent="0.25">
      <c r="A486" s="10"/>
      <c r="B486" s="21" t="s">
        <v>286</v>
      </c>
      <c r="C486" s="2" t="s">
        <v>87</v>
      </c>
      <c r="D486" s="8">
        <v>2.65</v>
      </c>
      <c r="E486" s="106"/>
      <c r="F486" s="20">
        <f>D486*E486</f>
        <v>0</v>
      </c>
    </row>
    <row r="487" spans="1:6" x14ac:dyDescent="0.25">
      <c r="A487" s="10"/>
      <c r="B487" s="21" t="s">
        <v>287</v>
      </c>
      <c r="C487" s="2" t="s">
        <v>87</v>
      </c>
      <c r="D487" s="8">
        <v>0.2</v>
      </c>
      <c r="E487" s="106"/>
      <c r="F487" s="20">
        <f>D487*E487</f>
        <v>0</v>
      </c>
    </row>
    <row r="488" spans="1:6" x14ac:dyDescent="0.25">
      <c r="A488" s="10"/>
      <c r="B488" s="21" t="s">
        <v>288</v>
      </c>
      <c r="C488" s="2" t="s">
        <v>289</v>
      </c>
      <c r="D488" s="8">
        <v>265</v>
      </c>
      <c r="E488" s="106"/>
      <c r="F488" s="20">
        <f>D488*E488</f>
        <v>0</v>
      </c>
    </row>
    <row r="489" spans="1:6" x14ac:dyDescent="0.25">
      <c r="A489" s="75"/>
      <c r="B489" s="76"/>
      <c r="C489" s="195"/>
      <c r="D489" s="196"/>
      <c r="E489" s="197"/>
      <c r="F489" s="20"/>
    </row>
    <row r="490" spans="1:6" x14ac:dyDescent="0.25">
      <c r="A490" s="10" t="s">
        <v>290</v>
      </c>
      <c r="B490" s="65" t="s">
        <v>291</v>
      </c>
      <c r="C490" s="2"/>
      <c r="D490" s="8"/>
      <c r="E490" s="190"/>
      <c r="F490" s="20"/>
    </row>
    <row r="491" spans="1:6" x14ac:dyDescent="0.25">
      <c r="A491" s="10"/>
      <c r="B491" s="7"/>
      <c r="C491" s="2"/>
      <c r="D491" s="8"/>
      <c r="E491" s="190"/>
      <c r="F491" s="20"/>
    </row>
    <row r="492" spans="1:6" ht="181.5" x14ac:dyDescent="0.25">
      <c r="A492" s="10"/>
      <c r="B492" s="21" t="s">
        <v>292</v>
      </c>
      <c r="C492" s="2"/>
      <c r="D492" s="8" t="s">
        <v>285</v>
      </c>
      <c r="E492" s="190"/>
      <c r="F492" s="2"/>
    </row>
    <row r="493" spans="1:6" x14ac:dyDescent="0.25">
      <c r="A493" s="10"/>
      <c r="B493" s="21" t="s">
        <v>286</v>
      </c>
      <c r="C493" s="2" t="s">
        <v>87</v>
      </c>
      <c r="D493" s="8">
        <v>2.81</v>
      </c>
      <c r="E493" s="106"/>
      <c r="F493" s="20">
        <f>D493*E493</f>
        <v>0</v>
      </c>
    </row>
    <row r="494" spans="1:6" x14ac:dyDescent="0.25">
      <c r="A494" s="10"/>
      <c r="B494" s="21" t="s">
        <v>287</v>
      </c>
      <c r="C494" s="2" t="s">
        <v>87</v>
      </c>
      <c r="D494" s="8">
        <v>0.2</v>
      </c>
      <c r="E494" s="106"/>
      <c r="F494" s="20">
        <f>D494*E494</f>
        <v>0</v>
      </c>
    </row>
    <row r="495" spans="1:6" x14ac:dyDescent="0.25">
      <c r="A495" s="10"/>
      <c r="B495" s="21" t="s">
        <v>288</v>
      </c>
      <c r="C495" s="2" t="s">
        <v>289</v>
      </c>
      <c r="D495" s="8">
        <v>281</v>
      </c>
      <c r="E495" s="106"/>
      <c r="F495" s="20">
        <f>D495*E495</f>
        <v>0</v>
      </c>
    </row>
    <row r="496" spans="1:6" x14ac:dyDescent="0.25">
      <c r="A496" s="10"/>
      <c r="B496" s="7"/>
      <c r="C496" s="2"/>
      <c r="D496" s="12"/>
      <c r="E496" s="12"/>
      <c r="F496" s="20"/>
    </row>
    <row r="497" spans="1:6" x14ac:dyDescent="0.25">
      <c r="A497" s="10" t="s">
        <v>293</v>
      </c>
      <c r="B497" s="65" t="s">
        <v>294</v>
      </c>
      <c r="C497" s="2"/>
      <c r="D497" s="8"/>
      <c r="E497" s="190"/>
      <c r="F497" s="20"/>
    </row>
    <row r="498" spans="1:6" x14ac:dyDescent="0.25">
      <c r="A498" s="10"/>
      <c r="B498" s="7"/>
      <c r="C498" s="2"/>
      <c r="D498" s="8"/>
      <c r="E498" s="190"/>
      <c r="F498" s="20"/>
    </row>
    <row r="499" spans="1:6" ht="181.5" x14ac:dyDescent="0.25">
      <c r="A499" s="10"/>
      <c r="B499" s="21" t="s">
        <v>295</v>
      </c>
      <c r="C499" s="2"/>
      <c r="D499" s="8" t="s">
        <v>285</v>
      </c>
      <c r="E499" s="190"/>
      <c r="F499" s="2"/>
    </row>
    <row r="500" spans="1:6" x14ac:dyDescent="0.25">
      <c r="A500" s="10"/>
      <c r="B500" s="21" t="s">
        <v>286</v>
      </c>
      <c r="C500" s="2" t="s">
        <v>87</v>
      </c>
      <c r="D500" s="8">
        <v>1.5</v>
      </c>
      <c r="E500" s="106"/>
      <c r="F500" s="20">
        <f>D500*E500</f>
        <v>0</v>
      </c>
    </row>
    <row r="501" spans="1:6" x14ac:dyDescent="0.25">
      <c r="A501" s="10"/>
      <c r="B501" s="21" t="s">
        <v>287</v>
      </c>
      <c r="C501" s="2" t="s">
        <v>87</v>
      </c>
      <c r="D501" s="8">
        <v>0.2</v>
      </c>
      <c r="E501" s="106"/>
      <c r="F501" s="20">
        <f>D501*E501</f>
        <v>0</v>
      </c>
    </row>
    <row r="502" spans="1:6" x14ac:dyDescent="0.25">
      <c r="A502" s="10"/>
      <c r="B502" s="21" t="s">
        <v>288</v>
      </c>
      <c r="C502" s="2" t="s">
        <v>289</v>
      </c>
      <c r="D502" s="8">
        <v>150</v>
      </c>
      <c r="E502" s="106"/>
      <c r="F502" s="20">
        <f>D502*E502</f>
        <v>0</v>
      </c>
    </row>
    <row r="503" spans="1:6" x14ac:dyDescent="0.25">
      <c r="A503" s="10"/>
      <c r="B503" s="7"/>
      <c r="C503" s="2"/>
      <c r="D503" s="12"/>
      <c r="E503" s="12"/>
      <c r="F503" s="20"/>
    </row>
    <row r="504" spans="1:6" x14ac:dyDescent="0.25">
      <c r="A504" s="10" t="s">
        <v>296</v>
      </c>
      <c r="B504" s="65" t="s">
        <v>297</v>
      </c>
      <c r="C504" s="2"/>
      <c r="D504" s="8"/>
      <c r="E504" s="190"/>
      <c r="F504" s="20"/>
    </row>
    <row r="505" spans="1:6" x14ac:dyDescent="0.25">
      <c r="A505" s="10"/>
      <c r="B505" s="7"/>
      <c r="C505" s="2"/>
      <c r="D505" s="8"/>
      <c r="E505" s="190"/>
      <c r="F505" s="20"/>
    </row>
    <row r="506" spans="1:6" ht="181.5" x14ac:dyDescent="0.25">
      <c r="A506" s="10"/>
      <c r="B506" s="21" t="s">
        <v>295</v>
      </c>
      <c r="C506" s="2"/>
      <c r="D506" s="8" t="s">
        <v>285</v>
      </c>
      <c r="E506" s="190"/>
      <c r="F506" s="2"/>
    </row>
    <row r="507" spans="1:6" x14ac:dyDescent="0.25">
      <c r="A507" s="10"/>
      <c r="B507" s="21" t="s">
        <v>286</v>
      </c>
      <c r="C507" s="2" t="s">
        <v>87</v>
      </c>
      <c r="D507" s="8">
        <v>1.5</v>
      </c>
      <c r="E507" s="106"/>
      <c r="F507" s="20">
        <f>D507*E507</f>
        <v>0</v>
      </c>
    </row>
    <row r="508" spans="1:6" x14ac:dyDescent="0.25">
      <c r="A508" s="10"/>
      <c r="B508" s="21" t="s">
        <v>287</v>
      </c>
      <c r="C508" s="2" t="s">
        <v>87</v>
      </c>
      <c r="D508" s="8">
        <v>0.2</v>
      </c>
      <c r="E508" s="106"/>
      <c r="F508" s="20">
        <f>D508*E508</f>
        <v>0</v>
      </c>
    </row>
    <row r="509" spans="1:6" x14ac:dyDescent="0.25">
      <c r="A509" s="10"/>
      <c r="B509" s="21" t="s">
        <v>288</v>
      </c>
      <c r="C509" s="2" t="s">
        <v>289</v>
      </c>
      <c r="D509" s="8">
        <v>150</v>
      </c>
      <c r="E509" s="106"/>
      <c r="F509" s="20">
        <f>D509*E509</f>
        <v>0</v>
      </c>
    </row>
    <row r="510" spans="1:6" x14ac:dyDescent="0.25">
      <c r="A510" s="10"/>
      <c r="B510" s="21"/>
      <c r="C510" s="2"/>
      <c r="D510" s="8"/>
      <c r="E510" s="8"/>
      <c r="F510" s="20"/>
    </row>
    <row r="511" spans="1:6" x14ac:dyDescent="0.25">
      <c r="A511" s="10" t="s">
        <v>298</v>
      </c>
      <c r="B511" s="21" t="s">
        <v>299</v>
      </c>
      <c r="C511" s="2"/>
      <c r="D511" s="12"/>
      <c r="E511" s="12"/>
      <c r="F511" s="20"/>
    </row>
    <row r="512" spans="1:6" x14ac:dyDescent="0.25">
      <c r="A512" s="77"/>
      <c r="B512" s="21"/>
      <c r="C512" s="2"/>
      <c r="D512" s="12"/>
      <c r="E512" s="12"/>
      <c r="F512" s="20"/>
    </row>
    <row r="513" spans="1:6" ht="219.75" x14ac:dyDescent="0.25">
      <c r="A513" s="10"/>
      <c r="B513" s="21" t="s">
        <v>300</v>
      </c>
      <c r="C513" s="201"/>
      <c r="D513" s="12"/>
      <c r="E513" s="12"/>
      <c r="F513" s="201"/>
    </row>
    <row r="514" spans="1:6" x14ac:dyDescent="0.25">
      <c r="A514" s="10"/>
      <c r="B514" s="21" t="s">
        <v>286</v>
      </c>
      <c r="C514" s="2" t="s">
        <v>87</v>
      </c>
      <c r="D514" s="12">
        <v>6.3</v>
      </c>
      <c r="E514" s="106"/>
      <c r="F514" s="20">
        <f>D514*E514</f>
        <v>0</v>
      </c>
    </row>
    <row r="515" spans="1:6" x14ac:dyDescent="0.25">
      <c r="A515" s="77"/>
      <c r="B515" s="21" t="s">
        <v>287</v>
      </c>
      <c r="C515" s="2" t="s">
        <v>87</v>
      </c>
      <c r="D515" s="12">
        <v>1.1000000000000001</v>
      </c>
      <c r="E515" s="106"/>
      <c r="F515" s="20">
        <f>D515*E515</f>
        <v>0</v>
      </c>
    </row>
    <row r="516" spans="1:6" x14ac:dyDescent="0.25">
      <c r="A516" s="77"/>
      <c r="B516" s="21" t="s">
        <v>288</v>
      </c>
      <c r="C516" s="2" t="s">
        <v>289</v>
      </c>
      <c r="D516" s="12">
        <f>D514*100</f>
        <v>630</v>
      </c>
      <c r="E516" s="106"/>
      <c r="F516" s="20">
        <f>D516*E516</f>
        <v>0</v>
      </c>
    </row>
    <row r="517" spans="1:6" x14ac:dyDescent="0.25">
      <c r="A517" s="10"/>
      <c r="B517" s="21"/>
      <c r="C517" s="2"/>
      <c r="D517" s="8"/>
      <c r="E517" s="190"/>
      <c r="F517" s="20"/>
    </row>
    <row r="518" spans="1:6" x14ac:dyDescent="0.25">
      <c r="A518" s="10" t="s">
        <v>301</v>
      </c>
      <c r="B518" s="21" t="s">
        <v>302</v>
      </c>
      <c r="C518" s="2"/>
      <c r="D518" s="8"/>
      <c r="E518" s="190"/>
      <c r="F518" s="20"/>
    </row>
    <row r="519" spans="1:6" x14ac:dyDescent="0.25">
      <c r="A519" s="10"/>
      <c r="B519" s="21"/>
      <c r="C519" s="2"/>
      <c r="D519" s="8"/>
      <c r="E519" s="190"/>
      <c r="F519" s="20"/>
    </row>
    <row r="520" spans="1:6" ht="141.75" x14ac:dyDescent="0.25">
      <c r="A520" s="10"/>
      <c r="B520" s="65" t="s">
        <v>416</v>
      </c>
      <c r="C520" s="2"/>
      <c r="D520" s="8"/>
      <c r="E520" s="190"/>
      <c r="F520" s="2"/>
    </row>
    <row r="521" spans="1:6" ht="25.5" x14ac:dyDescent="0.25">
      <c r="A521" s="10"/>
      <c r="B521" s="65" t="s">
        <v>303</v>
      </c>
      <c r="C521" s="2"/>
      <c r="D521" s="8"/>
      <c r="E521" s="190"/>
      <c r="F521" s="20"/>
    </row>
    <row r="522" spans="1:6" ht="102" x14ac:dyDescent="0.25">
      <c r="A522" s="10"/>
      <c r="B522" s="65" t="s">
        <v>430</v>
      </c>
      <c r="C522" s="2"/>
      <c r="D522" s="8"/>
      <c r="E522" s="190"/>
      <c r="F522" s="20"/>
    </row>
    <row r="523" spans="1:6" x14ac:dyDescent="0.25">
      <c r="A523" s="10"/>
      <c r="B523" s="65" t="s">
        <v>423</v>
      </c>
      <c r="C523" s="2"/>
      <c r="D523" s="8"/>
      <c r="E523" s="190"/>
      <c r="F523" s="20"/>
    </row>
    <row r="524" spans="1:6" x14ac:dyDescent="0.25">
      <c r="A524" s="10"/>
      <c r="B524" s="202"/>
      <c r="C524" s="2"/>
      <c r="D524" s="8"/>
      <c r="E524" s="190"/>
      <c r="F524" s="20"/>
    </row>
    <row r="525" spans="1:6" ht="51" x14ac:dyDescent="0.25">
      <c r="A525" s="10"/>
      <c r="B525" s="65" t="s">
        <v>431</v>
      </c>
      <c r="C525" s="2"/>
      <c r="D525" s="8"/>
      <c r="E525" s="190"/>
      <c r="F525" s="20"/>
    </row>
    <row r="526" spans="1:6" ht="191.25" x14ac:dyDescent="0.25">
      <c r="A526" s="10"/>
      <c r="B526" s="65" t="s">
        <v>304</v>
      </c>
      <c r="C526" s="2"/>
      <c r="D526" s="8"/>
      <c r="E526" s="190"/>
      <c r="F526" s="20"/>
    </row>
    <row r="527" spans="1:6" x14ac:dyDescent="0.25">
      <c r="A527" s="10"/>
      <c r="B527" s="21" t="s">
        <v>305</v>
      </c>
      <c r="C527" s="2" t="s">
        <v>45</v>
      </c>
      <c r="D527" s="187">
        <v>2</v>
      </c>
      <c r="E527" s="106"/>
      <c r="F527" s="20">
        <f>D527*E527</f>
        <v>0</v>
      </c>
    </row>
    <row r="528" spans="1:6" x14ac:dyDescent="0.25">
      <c r="A528" s="10"/>
      <c r="B528" s="21"/>
      <c r="C528" s="2"/>
      <c r="D528" s="187"/>
      <c r="E528" s="8"/>
      <c r="F528" s="20"/>
    </row>
    <row r="529" spans="1:6" x14ac:dyDescent="0.25">
      <c r="A529" s="10" t="s">
        <v>306</v>
      </c>
      <c r="B529" s="170" t="s">
        <v>307</v>
      </c>
      <c r="C529" s="150"/>
      <c r="D529" s="12"/>
      <c r="E529" s="14"/>
      <c r="F529" s="9"/>
    </row>
    <row r="530" spans="1:6" x14ac:dyDescent="0.25">
      <c r="A530" s="10"/>
      <c r="B530" s="188"/>
      <c r="C530" s="150"/>
      <c r="D530" s="12"/>
      <c r="E530" s="14"/>
      <c r="F530" s="9"/>
    </row>
    <row r="531" spans="1:6" ht="280.5" x14ac:dyDescent="0.25">
      <c r="A531" s="78"/>
      <c r="B531" s="65" t="s">
        <v>437</v>
      </c>
      <c r="C531" s="164"/>
      <c r="D531" s="169"/>
      <c r="E531" s="203"/>
      <c r="F531" s="203"/>
    </row>
    <row r="532" spans="1:6" ht="38.25" x14ac:dyDescent="0.25">
      <c r="A532" s="78"/>
      <c r="B532" s="65" t="s">
        <v>418</v>
      </c>
      <c r="C532" s="164"/>
      <c r="D532" s="169"/>
      <c r="E532" s="203"/>
      <c r="F532" s="203"/>
    </row>
    <row r="533" spans="1:6" ht="191.25" x14ac:dyDescent="0.25">
      <c r="A533" s="78"/>
      <c r="B533" s="65" t="s">
        <v>438</v>
      </c>
      <c r="C533" s="164"/>
      <c r="D533" s="169"/>
      <c r="E533" s="203"/>
      <c r="F533" s="203"/>
    </row>
    <row r="534" spans="1:6" x14ac:dyDescent="0.25">
      <c r="A534" s="78"/>
      <c r="B534" s="65" t="s">
        <v>423</v>
      </c>
      <c r="C534" s="164"/>
      <c r="D534" s="169"/>
      <c r="E534" s="203"/>
      <c r="F534" s="203"/>
    </row>
    <row r="535" spans="1:6" x14ac:dyDescent="0.25">
      <c r="A535" s="78"/>
      <c r="B535" s="202"/>
      <c r="C535" s="164"/>
      <c r="D535" s="169"/>
      <c r="E535" s="203"/>
      <c r="F535" s="203"/>
    </row>
    <row r="536" spans="1:6" ht="76.5" x14ac:dyDescent="0.25">
      <c r="A536" s="78"/>
      <c r="B536" s="65" t="s">
        <v>434</v>
      </c>
      <c r="C536" s="164"/>
      <c r="D536" s="169"/>
      <c r="E536" s="203"/>
      <c r="F536" s="203"/>
    </row>
    <row r="537" spans="1:6" ht="114.75" x14ac:dyDescent="0.25">
      <c r="A537" s="78"/>
      <c r="B537" s="65" t="s">
        <v>419</v>
      </c>
      <c r="C537" s="164"/>
      <c r="D537" s="169"/>
      <c r="E537" s="203"/>
      <c r="F537" s="203"/>
    </row>
    <row r="538" spans="1:6" x14ac:dyDescent="0.25">
      <c r="A538" s="78"/>
      <c r="B538" s="186" t="s">
        <v>44</v>
      </c>
      <c r="C538" s="97" t="s">
        <v>45</v>
      </c>
      <c r="D538" s="12">
        <v>1</v>
      </c>
      <c r="E538" s="35"/>
      <c r="F538" s="9">
        <f>D538*E538</f>
        <v>0</v>
      </c>
    </row>
    <row r="539" spans="1:6" x14ac:dyDescent="0.25">
      <c r="A539" s="78"/>
      <c r="B539" s="65"/>
      <c r="C539" s="164"/>
      <c r="D539" s="169"/>
      <c r="E539" s="203"/>
      <c r="F539" s="203"/>
    </row>
    <row r="540" spans="1:6" x14ac:dyDescent="0.25">
      <c r="A540" s="10" t="s">
        <v>309</v>
      </c>
      <c r="B540" s="7" t="s">
        <v>310</v>
      </c>
      <c r="C540" s="164"/>
      <c r="D540" s="169"/>
      <c r="E540" s="203"/>
      <c r="F540" s="203"/>
    </row>
    <row r="541" spans="1:6" x14ac:dyDescent="0.25">
      <c r="A541" s="78"/>
      <c r="B541" s="65"/>
      <c r="C541" s="164"/>
      <c r="D541" s="169"/>
      <c r="E541" s="203"/>
      <c r="F541" s="203"/>
    </row>
    <row r="542" spans="1:6" ht="89.25" x14ac:dyDescent="0.25">
      <c r="A542" s="78"/>
      <c r="B542" s="65" t="s">
        <v>439</v>
      </c>
      <c r="C542" s="164"/>
      <c r="D542" s="169"/>
      <c r="E542" s="203"/>
      <c r="F542" s="203"/>
    </row>
    <row r="543" spans="1:6" x14ac:dyDescent="0.25">
      <c r="A543" s="78"/>
      <c r="B543" s="65" t="s">
        <v>423</v>
      </c>
      <c r="C543" s="164"/>
      <c r="D543" s="169"/>
      <c r="E543" s="203"/>
      <c r="F543" s="203"/>
    </row>
    <row r="544" spans="1:6" x14ac:dyDescent="0.25">
      <c r="A544" s="78"/>
      <c r="B544" s="202"/>
      <c r="C544" s="164"/>
      <c r="D544" s="169"/>
      <c r="E544" s="203"/>
      <c r="F544" s="203"/>
    </row>
    <row r="545" spans="1:6" ht="76.5" x14ac:dyDescent="0.25">
      <c r="A545" s="78"/>
      <c r="B545" s="204" t="s">
        <v>433</v>
      </c>
      <c r="C545" s="164"/>
      <c r="D545" s="169"/>
      <c r="E545" s="203"/>
      <c r="F545" s="203"/>
    </row>
    <row r="546" spans="1:6" x14ac:dyDescent="0.25">
      <c r="A546" s="10"/>
      <c r="B546" s="205" t="s">
        <v>311</v>
      </c>
      <c r="C546" s="206" t="s">
        <v>107</v>
      </c>
      <c r="D546" s="12">
        <v>200</v>
      </c>
      <c r="E546" s="35"/>
      <c r="F546" s="9">
        <f>D546*E546</f>
        <v>0</v>
      </c>
    </row>
    <row r="547" spans="1:6" x14ac:dyDescent="0.25">
      <c r="A547" s="10"/>
      <c r="B547" s="205"/>
      <c r="C547" s="206"/>
      <c r="D547" s="12"/>
      <c r="E547" s="12"/>
      <c r="F547" s="9"/>
    </row>
    <row r="548" spans="1:6" x14ac:dyDescent="0.25">
      <c r="A548" s="10" t="s">
        <v>312</v>
      </c>
      <c r="B548" s="170" t="s">
        <v>313</v>
      </c>
      <c r="C548" s="150"/>
      <c r="D548" s="12"/>
      <c r="E548" s="14"/>
      <c r="F548" s="9"/>
    </row>
    <row r="549" spans="1:6" x14ac:dyDescent="0.25">
      <c r="A549" s="10"/>
      <c r="B549" s="188"/>
      <c r="C549" s="150"/>
      <c r="D549" s="12"/>
      <c r="E549" s="14"/>
      <c r="F549" s="9"/>
    </row>
    <row r="550" spans="1:6" ht="293.25" x14ac:dyDescent="0.25">
      <c r="A550" s="78"/>
      <c r="B550" s="65" t="s">
        <v>417</v>
      </c>
      <c r="C550" s="164"/>
      <c r="D550" s="169"/>
      <c r="E550" s="203"/>
      <c r="F550" s="203"/>
    </row>
    <row r="551" spans="1:6" ht="38.25" x14ac:dyDescent="0.25">
      <c r="A551" s="78"/>
      <c r="B551" s="65" t="s">
        <v>418</v>
      </c>
      <c r="C551" s="164"/>
      <c r="D551" s="169"/>
      <c r="E551" s="203"/>
      <c r="F551" s="203"/>
    </row>
    <row r="552" spans="1:6" ht="255" x14ac:dyDescent="0.25">
      <c r="A552" s="78"/>
      <c r="B552" s="65" t="s">
        <v>314</v>
      </c>
      <c r="C552" s="164"/>
      <c r="D552" s="169"/>
      <c r="E552" s="203"/>
      <c r="F552" s="203"/>
    </row>
    <row r="553" spans="1:6" ht="114.75" x14ac:dyDescent="0.25">
      <c r="A553" s="78"/>
      <c r="B553" s="65" t="s">
        <v>308</v>
      </c>
      <c r="C553" s="164"/>
      <c r="D553" s="169"/>
      <c r="E553" s="203"/>
      <c r="F553" s="203"/>
    </row>
    <row r="554" spans="1:6" x14ac:dyDescent="0.25">
      <c r="A554" s="78"/>
      <c r="B554" s="186" t="s">
        <v>44</v>
      </c>
      <c r="C554" s="97" t="s">
        <v>45</v>
      </c>
      <c r="D554" s="12">
        <v>1</v>
      </c>
      <c r="E554" s="35"/>
      <c r="F554" s="9">
        <f>D554*E554</f>
        <v>0</v>
      </c>
    </row>
    <row r="555" spans="1:6" x14ac:dyDescent="0.25">
      <c r="A555" s="78"/>
      <c r="B555" s="65"/>
      <c r="C555" s="164"/>
      <c r="D555" s="169"/>
      <c r="E555" s="203"/>
      <c r="F555" s="203"/>
    </row>
    <row r="556" spans="1:6" x14ac:dyDescent="0.25">
      <c r="A556" s="10" t="s">
        <v>315</v>
      </c>
      <c r="B556" s="7" t="s">
        <v>316</v>
      </c>
      <c r="C556" s="164"/>
      <c r="D556" s="169"/>
      <c r="E556" s="203"/>
      <c r="F556" s="203"/>
    </row>
    <row r="557" spans="1:6" x14ac:dyDescent="0.25">
      <c r="A557" s="78"/>
      <c r="B557" s="65"/>
      <c r="C557" s="164"/>
      <c r="D557" s="169"/>
      <c r="E557" s="203"/>
      <c r="F557" s="203"/>
    </row>
    <row r="558" spans="1:6" ht="102" x14ac:dyDescent="0.25">
      <c r="A558" s="78"/>
      <c r="B558" s="65" t="s">
        <v>432</v>
      </c>
      <c r="C558" s="164"/>
      <c r="D558" s="169"/>
      <c r="E558" s="203"/>
      <c r="F558" s="203"/>
    </row>
    <row r="559" spans="1:6" x14ac:dyDescent="0.25">
      <c r="A559" s="78"/>
      <c r="B559" s="65" t="s">
        <v>423</v>
      </c>
      <c r="C559" s="164"/>
      <c r="D559" s="169"/>
      <c r="E559" s="203"/>
      <c r="F559" s="203"/>
    </row>
    <row r="560" spans="1:6" x14ac:dyDescent="0.25">
      <c r="A560" s="78"/>
      <c r="B560" s="202"/>
      <c r="C560" s="164"/>
      <c r="D560" s="169"/>
      <c r="E560" s="203"/>
      <c r="F560" s="203"/>
    </row>
    <row r="561" spans="1:6" ht="76.5" x14ac:dyDescent="0.25">
      <c r="A561" s="78"/>
      <c r="B561" s="204" t="s">
        <v>433</v>
      </c>
      <c r="C561" s="164"/>
      <c r="D561" s="169"/>
      <c r="E561" s="203"/>
      <c r="F561" s="203"/>
    </row>
    <row r="562" spans="1:6" x14ac:dyDescent="0.25">
      <c r="A562" s="10"/>
      <c r="B562" s="205" t="s">
        <v>311</v>
      </c>
      <c r="C562" s="206" t="s">
        <v>107</v>
      </c>
      <c r="D562" s="12">
        <v>450</v>
      </c>
      <c r="E562" s="35"/>
      <c r="F562" s="9">
        <f>D562*E562</f>
        <v>0</v>
      </c>
    </row>
    <row r="563" spans="1:6" x14ac:dyDescent="0.25">
      <c r="A563" s="10"/>
      <c r="B563" s="205"/>
      <c r="C563" s="206"/>
      <c r="D563" s="12"/>
      <c r="E563" s="12"/>
      <c r="F563" s="9"/>
    </row>
    <row r="564" spans="1:6" x14ac:dyDescent="0.25">
      <c r="A564" s="10" t="s">
        <v>317</v>
      </c>
      <c r="B564" s="7" t="s">
        <v>318</v>
      </c>
      <c r="C564" s="150"/>
      <c r="D564" s="207"/>
      <c r="E564" s="14"/>
      <c r="F564" s="15"/>
    </row>
    <row r="565" spans="1:6" x14ac:dyDescent="0.25">
      <c r="A565" s="10"/>
      <c r="B565" s="188"/>
      <c r="C565" s="150"/>
      <c r="D565" s="207"/>
      <c r="E565" s="14"/>
      <c r="F565" s="15"/>
    </row>
    <row r="566" spans="1:6" ht="114.75" x14ac:dyDescent="0.25">
      <c r="A566" s="10"/>
      <c r="B566" s="65" t="s">
        <v>420</v>
      </c>
      <c r="C566" s="150"/>
      <c r="D566" s="207"/>
      <c r="E566" s="14"/>
      <c r="F566" s="15"/>
    </row>
    <row r="567" spans="1:6" x14ac:dyDescent="0.25">
      <c r="A567" s="10"/>
      <c r="B567" s="21" t="s">
        <v>44</v>
      </c>
      <c r="C567" s="150" t="s">
        <v>45</v>
      </c>
      <c r="D567" s="12">
        <v>2</v>
      </c>
      <c r="E567" s="35"/>
      <c r="F567" s="20">
        <f>D567*E567</f>
        <v>0</v>
      </c>
    </row>
    <row r="568" spans="1:6" x14ac:dyDescent="0.25">
      <c r="A568" s="10"/>
      <c r="B568" s="21"/>
      <c r="C568" s="2"/>
      <c r="D568" s="187"/>
      <c r="E568" s="8"/>
      <c r="F568" s="20"/>
    </row>
    <row r="569" spans="1:6" x14ac:dyDescent="0.25">
      <c r="A569" s="67" t="s">
        <v>337</v>
      </c>
      <c r="B569" s="68" t="s">
        <v>178</v>
      </c>
      <c r="C569" s="159"/>
      <c r="D569" s="160"/>
      <c r="E569" s="192"/>
      <c r="F569" s="181"/>
    </row>
    <row r="570" spans="1:6" x14ac:dyDescent="0.25">
      <c r="A570" s="10"/>
      <c r="B570" s="188"/>
      <c r="C570" s="150"/>
      <c r="D570" s="8"/>
      <c r="E570" s="190"/>
      <c r="F570" s="9"/>
    </row>
    <row r="571" spans="1:6" x14ac:dyDescent="0.25">
      <c r="A571" s="10" t="s">
        <v>319</v>
      </c>
      <c r="B571" s="7" t="s">
        <v>320</v>
      </c>
      <c r="C571" s="2"/>
      <c r="D571" s="12"/>
      <c r="E571" s="14"/>
      <c r="F571" s="9"/>
    </row>
    <row r="572" spans="1:6" x14ac:dyDescent="0.25">
      <c r="A572" s="10"/>
      <c r="B572" s="21"/>
      <c r="C572" s="2"/>
      <c r="D572" s="12"/>
      <c r="E572" s="14"/>
      <c r="F572" s="9"/>
    </row>
    <row r="573" spans="1:6" ht="122.25" customHeight="1" x14ac:dyDescent="0.25">
      <c r="A573" s="10"/>
      <c r="B573" s="65" t="s">
        <v>440</v>
      </c>
      <c r="C573" s="150"/>
      <c r="D573" s="12"/>
      <c r="E573" s="14"/>
      <c r="F573" s="9"/>
    </row>
    <row r="574" spans="1:6" x14ac:dyDescent="0.25">
      <c r="A574" s="10"/>
      <c r="B574" s="65" t="s">
        <v>423</v>
      </c>
      <c r="C574" s="150"/>
      <c r="D574" s="12"/>
      <c r="E574" s="14"/>
      <c r="F574" s="9"/>
    </row>
    <row r="575" spans="1:6" x14ac:dyDescent="0.25">
      <c r="A575" s="10"/>
      <c r="B575" s="202"/>
      <c r="C575" s="150"/>
      <c r="D575" s="12"/>
      <c r="E575" s="14"/>
      <c r="F575" s="9"/>
    </row>
    <row r="576" spans="1:6" ht="89.25" x14ac:dyDescent="0.25">
      <c r="A576" s="10"/>
      <c r="B576" s="204" t="s">
        <v>427</v>
      </c>
      <c r="C576" s="150"/>
      <c r="D576" s="12"/>
      <c r="E576" s="14"/>
      <c r="F576" s="9"/>
    </row>
    <row r="577" spans="1:6" ht="76.5" x14ac:dyDescent="0.25">
      <c r="A577" s="10"/>
      <c r="B577" s="65" t="s">
        <v>426</v>
      </c>
      <c r="C577" s="150"/>
      <c r="D577" s="12"/>
      <c r="E577" s="14"/>
      <c r="F577" s="9"/>
    </row>
    <row r="578" spans="1:6" x14ac:dyDescent="0.25">
      <c r="A578" s="10"/>
      <c r="B578" s="65" t="s">
        <v>423</v>
      </c>
      <c r="C578" s="150"/>
      <c r="D578" s="12"/>
      <c r="E578" s="14"/>
      <c r="F578" s="9"/>
    </row>
    <row r="579" spans="1:6" x14ac:dyDescent="0.25">
      <c r="A579" s="10"/>
      <c r="B579" s="202"/>
      <c r="C579" s="150"/>
      <c r="D579" s="12"/>
      <c r="E579" s="14"/>
      <c r="F579" s="9"/>
    </row>
    <row r="580" spans="1:6" ht="127.5" x14ac:dyDescent="0.25">
      <c r="A580" s="10"/>
      <c r="B580" s="65" t="s">
        <v>428</v>
      </c>
      <c r="C580" s="150"/>
      <c r="D580" s="12"/>
      <c r="E580" s="14"/>
      <c r="F580" s="9"/>
    </row>
    <row r="581" spans="1:6" x14ac:dyDescent="0.25">
      <c r="A581" s="10"/>
      <c r="B581" s="65" t="s">
        <v>423</v>
      </c>
      <c r="C581" s="150"/>
      <c r="D581" s="12"/>
      <c r="E581" s="14"/>
      <c r="F581" s="9"/>
    </row>
    <row r="582" spans="1:6" x14ac:dyDescent="0.25">
      <c r="A582" s="10"/>
      <c r="B582" s="202"/>
      <c r="C582" s="150"/>
      <c r="D582" s="12"/>
      <c r="E582" s="14"/>
      <c r="F582" s="9"/>
    </row>
    <row r="583" spans="1:6" ht="63.75" x14ac:dyDescent="0.25">
      <c r="A583" s="10"/>
      <c r="B583" s="204" t="s">
        <v>429</v>
      </c>
      <c r="C583" s="150"/>
      <c r="D583" s="12"/>
      <c r="E583" s="14"/>
      <c r="F583" s="9"/>
    </row>
    <row r="584" spans="1:6" x14ac:dyDescent="0.25">
      <c r="A584" s="10"/>
      <c r="B584" s="188" t="s">
        <v>421</v>
      </c>
      <c r="C584" s="150" t="s">
        <v>209</v>
      </c>
      <c r="D584" s="12">
        <v>11</v>
      </c>
      <c r="E584" s="35"/>
      <c r="F584" s="9">
        <f>D584*E584</f>
        <v>0</v>
      </c>
    </row>
    <row r="585" spans="1:6" x14ac:dyDescent="0.25">
      <c r="A585" s="10"/>
      <c r="B585" s="188" t="s">
        <v>321</v>
      </c>
      <c r="C585" s="150" t="s">
        <v>209</v>
      </c>
      <c r="D585" s="12">
        <v>23</v>
      </c>
      <c r="E585" s="35"/>
      <c r="F585" s="9">
        <f>D585*E585</f>
        <v>0</v>
      </c>
    </row>
    <row r="586" spans="1:6" x14ac:dyDescent="0.25">
      <c r="A586" s="10"/>
      <c r="B586" s="21"/>
      <c r="C586" s="150"/>
      <c r="D586" s="12"/>
      <c r="E586" s="12"/>
      <c r="F586" s="20"/>
    </row>
    <row r="587" spans="1:6" x14ac:dyDescent="0.25">
      <c r="A587" s="67" t="s">
        <v>338</v>
      </c>
      <c r="B587" s="68" t="s">
        <v>322</v>
      </c>
      <c r="C587" s="159"/>
      <c r="D587" s="160"/>
      <c r="E587" s="160"/>
      <c r="F587" s="181"/>
    </row>
    <row r="588" spans="1:6" x14ac:dyDescent="0.25">
      <c r="A588" s="73"/>
      <c r="B588" s="150"/>
      <c r="C588" s="150"/>
      <c r="D588" s="150"/>
      <c r="E588" s="189"/>
      <c r="F588" s="189"/>
    </row>
    <row r="589" spans="1:6" x14ac:dyDescent="0.25">
      <c r="A589" s="33" t="s">
        <v>323</v>
      </c>
      <c r="B589" s="208" t="s">
        <v>324</v>
      </c>
      <c r="C589" s="150"/>
      <c r="D589" s="73"/>
      <c r="E589" s="9"/>
      <c r="F589" s="9"/>
    </row>
    <row r="590" spans="1:6" x14ac:dyDescent="0.25">
      <c r="A590" s="79"/>
      <c r="B590" s="150"/>
      <c r="C590" s="150"/>
      <c r="D590" s="150"/>
      <c r="E590" s="189"/>
      <c r="F590" s="189"/>
    </row>
    <row r="591" spans="1:6" ht="63.75" x14ac:dyDescent="0.25">
      <c r="A591" s="80"/>
      <c r="B591" s="65" t="s">
        <v>325</v>
      </c>
      <c r="C591" s="150"/>
      <c r="D591" s="9"/>
      <c r="E591" s="58"/>
      <c r="F591" s="9"/>
    </row>
    <row r="592" spans="1:6" x14ac:dyDescent="0.25">
      <c r="A592" s="80"/>
      <c r="B592" s="85" t="s">
        <v>326</v>
      </c>
      <c r="C592" s="150" t="s">
        <v>327</v>
      </c>
      <c r="D592" s="209">
        <v>68</v>
      </c>
      <c r="E592" s="108"/>
      <c r="F592" s="9">
        <f>D592*E592</f>
        <v>0</v>
      </c>
    </row>
    <row r="593" spans="1:6" x14ac:dyDescent="0.25">
      <c r="A593" s="79"/>
      <c r="B593" s="150"/>
      <c r="C593" s="150"/>
      <c r="D593" s="150"/>
      <c r="E593" s="189"/>
      <c r="F593" s="189"/>
    </row>
    <row r="594" spans="1:6" x14ac:dyDescent="0.25">
      <c r="A594" s="33" t="s">
        <v>328</v>
      </c>
      <c r="B594" s="208" t="s">
        <v>329</v>
      </c>
      <c r="C594" s="150"/>
      <c r="D594" s="73"/>
      <c r="E594" s="9"/>
      <c r="F594" s="9"/>
    </row>
    <row r="595" spans="1:6" x14ac:dyDescent="0.25">
      <c r="A595" s="79"/>
      <c r="B595" s="150"/>
      <c r="C595" s="150"/>
      <c r="D595" s="150"/>
      <c r="E595" s="189"/>
      <c r="F595" s="189"/>
    </row>
    <row r="596" spans="1:6" ht="89.25" x14ac:dyDescent="0.25">
      <c r="A596" s="80"/>
      <c r="B596" s="65" t="s">
        <v>330</v>
      </c>
      <c r="C596" s="150"/>
      <c r="D596" s="9"/>
      <c r="E596" s="58"/>
      <c r="F596" s="9"/>
    </row>
    <row r="597" spans="1:6" x14ac:dyDescent="0.25">
      <c r="A597" s="80"/>
      <c r="B597" s="85" t="s">
        <v>331</v>
      </c>
      <c r="C597" s="150" t="s">
        <v>327</v>
      </c>
      <c r="D597" s="22">
        <v>34</v>
      </c>
      <c r="E597" s="108"/>
      <c r="F597" s="9">
        <f>D597*E597</f>
        <v>0</v>
      </c>
    </row>
    <row r="598" spans="1:6" x14ac:dyDescent="0.25">
      <c r="A598" s="33"/>
      <c r="B598" s="85" t="s">
        <v>332</v>
      </c>
      <c r="C598" s="150" t="s">
        <v>61</v>
      </c>
      <c r="D598" s="209">
        <v>8</v>
      </c>
      <c r="E598" s="108"/>
      <c r="F598" s="9">
        <f>D598*E598</f>
        <v>0</v>
      </c>
    </row>
    <row r="599" spans="1:6" x14ac:dyDescent="0.25">
      <c r="A599" s="33"/>
      <c r="B599" s="85" t="s">
        <v>333</v>
      </c>
      <c r="C599" s="150" t="s">
        <v>45</v>
      </c>
      <c r="D599" s="209">
        <v>1</v>
      </c>
      <c r="E599" s="108"/>
      <c r="F599" s="9">
        <f>D599*E599</f>
        <v>0</v>
      </c>
    </row>
    <row r="600" spans="1:6" x14ac:dyDescent="0.25">
      <c r="A600" s="33"/>
      <c r="B600" s="85"/>
      <c r="C600" s="150"/>
      <c r="D600" s="209"/>
      <c r="E600" s="58"/>
      <c r="F600" s="9"/>
    </row>
    <row r="601" spans="1:6" x14ac:dyDescent="0.25">
      <c r="A601" s="51"/>
      <c r="B601" s="52" t="s">
        <v>75</v>
      </c>
      <c r="C601" s="154"/>
      <c r="D601" s="53"/>
      <c r="E601" s="53"/>
      <c r="F601" s="53"/>
    </row>
    <row r="602" spans="1:6" x14ac:dyDescent="0.25">
      <c r="A602" s="72" t="s">
        <v>334</v>
      </c>
      <c r="B602" s="69" t="s">
        <v>93</v>
      </c>
      <c r="C602" s="172"/>
      <c r="D602" s="173"/>
      <c r="E602" s="210"/>
      <c r="F602" s="184">
        <f>SUM(F390:F468)</f>
        <v>0</v>
      </c>
    </row>
    <row r="603" spans="1:6" x14ac:dyDescent="0.25">
      <c r="A603" s="6" t="s">
        <v>335</v>
      </c>
      <c r="B603" s="65" t="s">
        <v>272</v>
      </c>
      <c r="C603" s="150"/>
      <c r="D603" s="185"/>
      <c r="E603" s="194"/>
      <c r="F603" s="9">
        <f>SUM(F474)</f>
        <v>0</v>
      </c>
    </row>
    <row r="604" spans="1:6" x14ac:dyDescent="0.25">
      <c r="A604" s="6" t="s">
        <v>336</v>
      </c>
      <c r="B604" s="65" t="s">
        <v>277</v>
      </c>
      <c r="C604" s="150"/>
      <c r="D604" s="185"/>
      <c r="E604" s="194"/>
      <c r="F604" s="9">
        <f>SUM(F481:F567)</f>
        <v>0</v>
      </c>
    </row>
    <row r="605" spans="1:6" x14ac:dyDescent="0.25">
      <c r="A605" s="6" t="s">
        <v>337</v>
      </c>
      <c r="B605" s="65" t="s">
        <v>178</v>
      </c>
      <c r="C605" s="150"/>
      <c r="D605" s="185"/>
      <c r="E605" s="194"/>
      <c r="F605" s="9">
        <f>SUM(F584:F585)</f>
        <v>0</v>
      </c>
    </row>
    <row r="606" spans="1:6" x14ac:dyDescent="0.25">
      <c r="A606" s="81" t="s">
        <v>338</v>
      </c>
      <c r="B606" s="113" t="s">
        <v>322</v>
      </c>
      <c r="C606" s="113"/>
      <c r="D606" s="113"/>
      <c r="E606" s="82"/>
      <c r="F606" s="83">
        <f>SUM(F592:F600)</f>
        <v>0</v>
      </c>
    </row>
    <row r="607" spans="1:6" ht="15" thickBot="1" x14ac:dyDescent="0.3">
      <c r="A607" s="54"/>
      <c r="B607" s="55"/>
      <c r="C607" s="157"/>
      <c r="D607" s="56"/>
      <c r="E607" s="64" t="s">
        <v>25</v>
      </c>
      <c r="F607" s="57">
        <f>SUM(F602:F606)</f>
        <v>0</v>
      </c>
    </row>
    <row r="608" spans="1:6" x14ac:dyDescent="0.25">
      <c r="A608" s="50" t="s">
        <v>18</v>
      </c>
      <c r="B608" s="111" t="s">
        <v>339</v>
      </c>
      <c r="C608" s="177"/>
      <c r="D608" s="211"/>
      <c r="E608" s="179"/>
      <c r="F608" s="180"/>
    </row>
    <row r="609" spans="1:6" x14ac:dyDescent="0.25">
      <c r="A609" s="92" t="s">
        <v>396</v>
      </c>
      <c r="B609" s="212" t="s">
        <v>340</v>
      </c>
      <c r="C609" s="159"/>
      <c r="D609" s="213"/>
      <c r="E609" s="93"/>
      <c r="F609" s="181"/>
    </row>
    <row r="610" spans="1:6" x14ac:dyDescent="0.25">
      <c r="A610" s="84"/>
      <c r="B610" s="214"/>
      <c r="C610" s="215"/>
      <c r="D610" s="216"/>
      <c r="E610" s="215"/>
      <c r="F610" s="215"/>
    </row>
    <row r="611" spans="1:6" x14ac:dyDescent="0.25">
      <c r="A611" s="10" t="s">
        <v>341</v>
      </c>
      <c r="B611" s="85" t="s">
        <v>342</v>
      </c>
      <c r="C611" s="164"/>
      <c r="D611" s="169"/>
      <c r="E611" s="216"/>
      <c r="F611" s="215"/>
    </row>
    <row r="612" spans="1:6" x14ac:dyDescent="0.25">
      <c r="A612" s="10"/>
      <c r="B612" s="85"/>
      <c r="C612" s="164"/>
      <c r="D612" s="216"/>
      <c r="E612" s="215"/>
      <c r="F612" s="215"/>
    </row>
    <row r="613" spans="1:6" ht="51" x14ac:dyDescent="0.25">
      <c r="A613" s="33"/>
      <c r="B613" s="85" t="s">
        <v>343</v>
      </c>
      <c r="C613" s="164"/>
      <c r="D613" s="216"/>
      <c r="E613" s="215"/>
      <c r="F613" s="215"/>
    </row>
    <row r="614" spans="1:6" x14ac:dyDescent="0.25">
      <c r="A614" s="22"/>
      <c r="B614" s="86" t="s">
        <v>344</v>
      </c>
      <c r="C614" s="164"/>
      <c r="D614" s="183"/>
      <c r="E614" s="9"/>
      <c r="F614" s="9"/>
    </row>
    <row r="615" spans="1:6" ht="38.25" x14ac:dyDescent="0.25">
      <c r="A615" s="22"/>
      <c r="B615" s="87" t="s">
        <v>345</v>
      </c>
      <c r="C615" s="164"/>
      <c r="D615" s="183"/>
      <c r="E615" s="58"/>
      <c r="F615" s="9"/>
    </row>
    <row r="616" spans="1:6" ht="52.5" x14ac:dyDescent="0.25">
      <c r="A616" s="84"/>
      <c r="B616" s="88" t="s">
        <v>346</v>
      </c>
      <c r="C616" s="164" t="s">
        <v>87</v>
      </c>
      <c r="D616" s="8">
        <v>330</v>
      </c>
      <c r="E616" s="106"/>
      <c r="F616" s="20">
        <f>D616*E616</f>
        <v>0</v>
      </c>
    </row>
    <row r="617" spans="1:6" x14ac:dyDescent="0.25">
      <c r="A617" s="84"/>
      <c r="B617" s="88"/>
      <c r="C617" s="164"/>
      <c r="D617" s="190"/>
      <c r="E617" s="8"/>
      <c r="F617" s="20"/>
    </row>
    <row r="618" spans="1:6" x14ac:dyDescent="0.25">
      <c r="A618" s="10" t="s">
        <v>347</v>
      </c>
      <c r="B618" s="85" t="s">
        <v>348</v>
      </c>
      <c r="C618" s="216"/>
      <c r="D618" s="217"/>
      <c r="E618" s="9"/>
      <c r="F618" s="9"/>
    </row>
    <row r="619" spans="1:6" x14ac:dyDescent="0.25">
      <c r="A619" s="33"/>
      <c r="B619" s="188"/>
      <c r="C619" s="216"/>
      <c r="D619" s="218"/>
      <c r="E619" s="215"/>
      <c r="F619" s="215"/>
    </row>
    <row r="620" spans="1:6" ht="25.5" x14ac:dyDescent="0.25">
      <c r="A620" s="22"/>
      <c r="B620" s="219" t="s">
        <v>349</v>
      </c>
      <c r="C620" s="220"/>
      <c r="D620" s="218"/>
      <c r="E620" s="215"/>
      <c r="F620" s="221"/>
    </row>
    <row r="621" spans="1:6" ht="38.25" x14ac:dyDescent="0.25">
      <c r="A621" s="22"/>
      <c r="B621" s="219" t="s">
        <v>350</v>
      </c>
      <c r="C621" s="222"/>
      <c r="D621" s="168"/>
      <c r="E621" s="169"/>
      <c r="F621" s="223"/>
    </row>
    <row r="622" spans="1:6" x14ac:dyDescent="0.25">
      <c r="A622" s="22"/>
      <c r="B622" s="85" t="s">
        <v>351</v>
      </c>
      <c r="C622" s="222"/>
      <c r="D622" s="168"/>
      <c r="E622" s="169"/>
      <c r="F622" s="223"/>
    </row>
    <row r="623" spans="1:6" x14ac:dyDescent="0.25">
      <c r="A623" s="22"/>
      <c r="B623" s="85" t="s">
        <v>352</v>
      </c>
      <c r="C623" s="222"/>
      <c r="D623" s="168"/>
      <c r="E623" s="169"/>
      <c r="F623" s="223"/>
    </row>
    <row r="624" spans="1:6" ht="27" x14ac:dyDescent="0.25">
      <c r="A624" s="22"/>
      <c r="B624" s="88" t="s">
        <v>353</v>
      </c>
      <c r="C624" s="150" t="s">
        <v>87</v>
      </c>
      <c r="D624" s="8">
        <v>50</v>
      </c>
      <c r="E624" s="106"/>
      <c r="F624" s="20">
        <f>D624*E624</f>
        <v>0</v>
      </c>
    </row>
    <row r="625" spans="1:6" x14ac:dyDescent="0.25">
      <c r="A625" s="22"/>
      <c r="B625" s="88"/>
      <c r="C625" s="150"/>
      <c r="D625" s="190"/>
      <c r="E625" s="8"/>
      <c r="F625" s="20"/>
    </row>
    <row r="626" spans="1:6" x14ac:dyDescent="0.25">
      <c r="A626" s="89" t="s">
        <v>354</v>
      </c>
      <c r="B626" s="224" t="s">
        <v>355</v>
      </c>
      <c r="C626" s="225"/>
      <c r="D626" s="226"/>
      <c r="E626" s="226"/>
      <c r="F626" s="226"/>
    </row>
    <row r="627" spans="1:6" x14ac:dyDescent="0.25">
      <c r="A627" s="89"/>
      <c r="B627" s="227"/>
      <c r="C627" s="225"/>
      <c r="D627" s="226"/>
      <c r="E627" s="226"/>
      <c r="F627" s="226"/>
    </row>
    <row r="628" spans="1:6" ht="76.5" x14ac:dyDescent="0.25">
      <c r="A628" s="89"/>
      <c r="B628" s="227" t="s">
        <v>356</v>
      </c>
      <c r="C628" s="225"/>
      <c r="D628" s="226"/>
      <c r="E628" s="226"/>
      <c r="F628" s="226"/>
    </row>
    <row r="629" spans="1:6" ht="38.25" x14ac:dyDescent="0.25">
      <c r="A629" s="89"/>
      <c r="B629" s="227" t="s">
        <v>357</v>
      </c>
      <c r="C629" s="225"/>
      <c r="D629" s="226"/>
      <c r="E629" s="226"/>
      <c r="F629" s="226"/>
    </row>
    <row r="630" spans="1:6" ht="25.5" x14ac:dyDescent="0.25">
      <c r="A630" s="89"/>
      <c r="B630" s="227" t="s">
        <v>358</v>
      </c>
      <c r="C630" s="225"/>
      <c r="D630" s="226"/>
      <c r="E630" s="226"/>
      <c r="F630" s="226"/>
    </row>
    <row r="631" spans="1:6" x14ac:dyDescent="0.25">
      <c r="A631" s="89"/>
      <c r="B631" s="227" t="s">
        <v>359</v>
      </c>
      <c r="C631" s="225"/>
      <c r="D631" s="226"/>
      <c r="E631" s="226"/>
      <c r="F631" s="226"/>
    </row>
    <row r="632" spans="1:6" ht="63.75" x14ac:dyDescent="0.25">
      <c r="A632" s="89"/>
      <c r="B632" s="227" t="s">
        <v>360</v>
      </c>
      <c r="C632" s="225"/>
      <c r="D632" s="226"/>
      <c r="E632" s="226"/>
      <c r="F632" s="226"/>
    </row>
    <row r="633" spans="1:6" ht="25.5" x14ac:dyDescent="0.25">
      <c r="A633" s="89"/>
      <c r="B633" s="227" t="s">
        <v>361</v>
      </c>
      <c r="C633" s="225"/>
      <c r="D633" s="226"/>
      <c r="E633" s="226"/>
      <c r="F633" s="226"/>
    </row>
    <row r="634" spans="1:6" ht="27" x14ac:dyDescent="0.25">
      <c r="A634" s="89"/>
      <c r="B634" s="227" t="s">
        <v>362</v>
      </c>
      <c r="C634" s="225" t="s">
        <v>107</v>
      </c>
      <c r="D634" s="187">
        <v>1645</v>
      </c>
      <c r="E634" s="228"/>
      <c r="F634" s="229">
        <f>D634*E634</f>
        <v>0</v>
      </c>
    </row>
    <row r="635" spans="1:6" x14ac:dyDescent="0.25">
      <c r="A635" s="22"/>
      <c r="B635" s="88"/>
      <c r="C635" s="150"/>
      <c r="D635" s="190"/>
      <c r="E635" s="8"/>
      <c r="F635" s="20"/>
    </row>
    <row r="636" spans="1:6" ht="25.5" x14ac:dyDescent="0.25">
      <c r="A636" s="10" t="s">
        <v>363</v>
      </c>
      <c r="B636" s="85" t="s">
        <v>364</v>
      </c>
      <c r="C636" s="164"/>
      <c r="D636" s="168"/>
      <c r="E636" s="168"/>
      <c r="F636" s="169"/>
    </row>
    <row r="637" spans="1:6" x14ac:dyDescent="0.25">
      <c r="A637" s="10"/>
      <c r="B637" s="85"/>
      <c r="C637" s="164"/>
      <c r="D637" s="168"/>
      <c r="E637" s="168"/>
      <c r="F637" s="169"/>
    </row>
    <row r="638" spans="1:6" ht="102" x14ac:dyDescent="0.25">
      <c r="A638" s="10"/>
      <c r="B638" s="88" t="s">
        <v>365</v>
      </c>
      <c r="C638" s="164"/>
      <c r="D638" s="168"/>
      <c r="E638" s="168"/>
      <c r="F638" s="169"/>
    </row>
    <row r="639" spans="1:6" x14ac:dyDescent="0.25">
      <c r="A639" s="22"/>
      <c r="B639" s="85" t="s">
        <v>130</v>
      </c>
      <c r="C639" s="164"/>
      <c r="D639" s="168"/>
      <c r="E639" s="168"/>
      <c r="F639" s="169"/>
    </row>
    <row r="640" spans="1:6" ht="25.5" x14ac:dyDescent="0.25">
      <c r="A640" s="22"/>
      <c r="B640" s="85" t="s">
        <v>116</v>
      </c>
      <c r="C640" s="164"/>
      <c r="D640" s="168"/>
      <c r="E640" s="168"/>
      <c r="F640" s="169"/>
    </row>
    <row r="641" spans="1:6" ht="25.5" x14ac:dyDescent="0.25">
      <c r="A641" s="22"/>
      <c r="B641" s="88" t="s">
        <v>117</v>
      </c>
      <c r="C641" s="164"/>
      <c r="D641" s="168"/>
      <c r="E641" s="168"/>
      <c r="F641" s="169"/>
    </row>
    <row r="642" spans="1:6" ht="25.5" x14ac:dyDescent="0.25">
      <c r="A642" s="22"/>
      <c r="B642" s="88" t="s">
        <v>103</v>
      </c>
      <c r="C642" s="164"/>
      <c r="D642" s="168"/>
      <c r="E642" s="168"/>
      <c r="F642" s="169"/>
    </row>
    <row r="643" spans="1:6" ht="25.5" x14ac:dyDescent="0.25">
      <c r="A643" s="22"/>
      <c r="B643" s="88" t="s">
        <v>104</v>
      </c>
      <c r="C643" s="164"/>
      <c r="D643" s="168"/>
      <c r="E643" s="168"/>
      <c r="F643" s="169"/>
    </row>
    <row r="644" spans="1:6" x14ac:dyDescent="0.25">
      <c r="A644" s="22"/>
      <c r="B644" s="85" t="s">
        <v>141</v>
      </c>
      <c r="C644" s="164" t="s">
        <v>107</v>
      </c>
      <c r="D644" s="8">
        <v>1560</v>
      </c>
      <c r="E644" s="106"/>
      <c r="F644" s="20">
        <f>D644*E644</f>
        <v>0</v>
      </c>
    </row>
    <row r="645" spans="1:6" x14ac:dyDescent="0.25">
      <c r="A645" s="22"/>
      <c r="B645" s="88"/>
      <c r="C645" s="164"/>
      <c r="D645" s="8"/>
      <c r="E645" s="8"/>
      <c r="F645" s="20"/>
    </row>
    <row r="646" spans="1:6" x14ac:dyDescent="0.25">
      <c r="A646" s="10" t="s">
        <v>366</v>
      </c>
      <c r="B646" s="88" t="s">
        <v>367</v>
      </c>
      <c r="C646" s="164"/>
      <c r="D646" s="8"/>
      <c r="E646" s="8"/>
      <c r="F646" s="20"/>
    </row>
    <row r="647" spans="1:6" x14ac:dyDescent="0.25">
      <c r="A647" s="22"/>
      <c r="B647" s="88"/>
      <c r="C647" s="164"/>
      <c r="D647" s="8"/>
      <c r="E647" s="8"/>
      <c r="F647" s="20"/>
    </row>
    <row r="648" spans="1:6" ht="127.5" x14ac:dyDescent="0.25">
      <c r="A648" s="22"/>
      <c r="B648" s="21" t="s">
        <v>368</v>
      </c>
      <c r="C648" s="164"/>
      <c r="D648" s="8"/>
      <c r="E648" s="8"/>
      <c r="F648" s="20"/>
    </row>
    <row r="649" spans="1:6" ht="140.25" x14ac:dyDescent="0.25">
      <c r="A649" s="22"/>
      <c r="B649" s="88" t="s">
        <v>369</v>
      </c>
      <c r="C649" s="164"/>
      <c r="D649" s="8"/>
      <c r="E649" s="8"/>
      <c r="F649" s="20"/>
    </row>
    <row r="650" spans="1:6" x14ac:dyDescent="0.25">
      <c r="A650" s="22"/>
      <c r="B650" s="88" t="s">
        <v>370</v>
      </c>
      <c r="C650" s="164" t="s">
        <v>87</v>
      </c>
      <c r="D650" s="8">
        <v>400</v>
      </c>
      <c r="E650" s="106"/>
      <c r="F650" s="20">
        <f>D650*E650</f>
        <v>0</v>
      </c>
    </row>
    <row r="651" spans="1:6" x14ac:dyDescent="0.25">
      <c r="A651" s="84"/>
      <c r="B651" s="88"/>
      <c r="C651" s="164"/>
      <c r="D651" s="190"/>
      <c r="E651" s="190"/>
      <c r="F651" s="20"/>
    </row>
    <row r="652" spans="1:6" x14ac:dyDescent="0.25">
      <c r="A652" s="10" t="s">
        <v>371</v>
      </c>
      <c r="B652" s="88" t="s">
        <v>372</v>
      </c>
      <c r="C652" s="164"/>
      <c r="D652" s="168"/>
      <c r="E652" s="168"/>
      <c r="F652" s="169"/>
    </row>
    <row r="653" spans="1:6" x14ac:dyDescent="0.25">
      <c r="A653" s="22"/>
      <c r="B653" s="88"/>
      <c r="C653" s="164"/>
      <c r="D653" s="168"/>
      <c r="E653" s="168"/>
      <c r="F653" s="169"/>
    </row>
    <row r="654" spans="1:6" ht="63.75" x14ac:dyDescent="0.25">
      <c r="A654" s="22"/>
      <c r="B654" s="88" t="s">
        <v>220</v>
      </c>
      <c r="C654" s="164"/>
      <c r="D654" s="168"/>
      <c r="E654" s="168"/>
      <c r="F654" s="169"/>
    </row>
    <row r="655" spans="1:6" ht="76.5" x14ac:dyDescent="0.25">
      <c r="A655" s="22"/>
      <c r="B655" s="230" t="s">
        <v>373</v>
      </c>
      <c r="C655" s="164"/>
      <c r="D655" s="168"/>
      <c r="E655" s="168"/>
      <c r="F655" s="169"/>
    </row>
    <row r="656" spans="1:6" ht="25.5" x14ac:dyDescent="0.25">
      <c r="A656" s="22"/>
      <c r="B656" s="65" t="s">
        <v>374</v>
      </c>
      <c r="C656" s="164"/>
      <c r="D656" s="168"/>
      <c r="E656" s="168"/>
      <c r="F656" s="169"/>
    </row>
    <row r="657" spans="1:6" x14ac:dyDescent="0.25">
      <c r="A657" s="22"/>
      <c r="B657" s="65" t="s">
        <v>375</v>
      </c>
      <c r="C657" s="164"/>
      <c r="D657" s="168"/>
      <c r="E657" s="168"/>
      <c r="F657" s="169"/>
    </row>
    <row r="658" spans="1:6" x14ac:dyDescent="0.25">
      <c r="A658" s="22"/>
      <c r="B658" s="65" t="s">
        <v>376</v>
      </c>
      <c r="C658" s="164"/>
      <c r="D658" s="168"/>
      <c r="E658" s="168"/>
      <c r="F658" s="169"/>
    </row>
    <row r="659" spans="1:6" x14ac:dyDescent="0.25">
      <c r="A659" s="22"/>
      <c r="B659" s="65" t="s">
        <v>377</v>
      </c>
      <c r="C659" s="164"/>
      <c r="D659" s="168"/>
      <c r="E659" s="168"/>
      <c r="F659" s="169"/>
    </row>
    <row r="660" spans="1:6" ht="25.5" x14ac:dyDescent="0.25">
      <c r="A660" s="22"/>
      <c r="B660" s="188" t="s">
        <v>378</v>
      </c>
      <c r="C660" s="164"/>
      <c r="D660" s="168"/>
      <c r="E660" s="168"/>
      <c r="F660" s="169"/>
    </row>
    <row r="661" spans="1:6" x14ac:dyDescent="0.25">
      <c r="A661" s="22"/>
      <c r="B661" s="65" t="s">
        <v>379</v>
      </c>
      <c r="C661" s="164"/>
      <c r="D661" s="168"/>
      <c r="E661" s="168"/>
      <c r="F661" s="169"/>
    </row>
    <row r="662" spans="1:6" ht="25.5" x14ac:dyDescent="0.25">
      <c r="A662" s="22"/>
      <c r="B662" s="65" t="s">
        <v>380</v>
      </c>
      <c r="C662" s="164"/>
      <c r="D662" s="168"/>
      <c r="E662" s="168"/>
      <c r="F662" s="169"/>
    </row>
    <row r="663" spans="1:6" x14ac:dyDescent="0.25">
      <c r="A663" s="22"/>
      <c r="B663" s="85" t="s">
        <v>381</v>
      </c>
      <c r="C663" s="164" t="s">
        <v>87</v>
      </c>
      <c r="D663" s="8">
        <v>590</v>
      </c>
      <c r="E663" s="106"/>
      <c r="F663" s="20">
        <f>D663*E663</f>
        <v>0</v>
      </c>
    </row>
    <row r="664" spans="1:6" x14ac:dyDescent="0.25">
      <c r="A664" s="22"/>
      <c r="B664" s="85"/>
      <c r="C664" s="164"/>
      <c r="D664" s="168"/>
      <c r="E664" s="168"/>
      <c r="F664" s="169"/>
    </row>
    <row r="665" spans="1:6" x14ac:dyDescent="0.25">
      <c r="A665" s="10" t="s">
        <v>382</v>
      </c>
      <c r="B665" s="88" t="s">
        <v>383</v>
      </c>
      <c r="C665" s="164"/>
      <c r="D665" s="168"/>
      <c r="E665" s="168"/>
      <c r="F665" s="169"/>
    </row>
    <row r="666" spans="1:6" x14ac:dyDescent="0.25">
      <c r="A666" s="22"/>
      <c r="B666" s="88"/>
      <c r="C666" s="164"/>
      <c r="D666" s="168"/>
      <c r="E666" s="168"/>
      <c r="F666" s="169"/>
    </row>
    <row r="667" spans="1:6" ht="51" x14ac:dyDescent="0.25">
      <c r="A667" s="22"/>
      <c r="B667" s="65" t="s">
        <v>384</v>
      </c>
      <c r="C667" s="164"/>
      <c r="D667" s="168"/>
      <c r="E667" s="168"/>
      <c r="F667" s="169"/>
    </row>
    <row r="668" spans="1:6" x14ac:dyDescent="0.25">
      <c r="A668" s="22"/>
      <c r="B668" s="85" t="s">
        <v>385</v>
      </c>
      <c r="C668" s="164" t="s">
        <v>209</v>
      </c>
      <c r="D668" s="8">
        <v>452</v>
      </c>
      <c r="E668" s="106"/>
      <c r="F668" s="20">
        <f>D668*E668</f>
        <v>0</v>
      </c>
    </row>
    <row r="669" spans="1:6" x14ac:dyDescent="0.25">
      <c r="A669" s="6"/>
      <c r="B669" s="65"/>
      <c r="C669" s="150"/>
      <c r="D669" s="194"/>
      <c r="E669" s="194"/>
      <c r="F669" s="9"/>
    </row>
    <row r="670" spans="1:6" x14ac:dyDescent="0.25">
      <c r="A670" s="67" t="s">
        <v>397</v>
      </c>
      <c r="B670" s="68" t="s">
        <v>386</v>
      </c>
      <c r="C670" s="159"/>
      <c r="D670" s="192"/>
      <c r="E670" s="192"/>
      <c r="F670" s="160"/>
    </row>
    <row r="671" spans="1:6" x14ac:dyDescent="0.25">
      <c r="A671" s="6"/>
      <c r="B671" s="65"/>
      <c r="C671" s="150"/>
      <c r="D671" s="194"/>
      <c r="E671" s="194"/>
      <c r="F671" s="9"/>
    </row>
    <row r="672" spans="1:6" x14ac:dyDescent="0.25">
      <c r="A672" s="10" t="s">
        <v>387</v>
      </c>
      <c r="B672" s="88" t="s">
        <v>388</v>
      </c>
      <c r="C672" s="231"/>
      <c r="D672" s="232"/>
      <c r="E672" s="231"/>
      <c r="F672" s="231"/>
    </row>
    <row r="673" spans="1:6" x14ac:dyDescent="0.25">
      <c r="A673" s="10"/>
      <c r="B673" s="233"/>
      <c r="C673" s="231"/>
      <c r="D673" s="232"/>
      <c r="E673" s="231"/>
      <c r="F673" s="231"/>
    </row>
    <row r="674" spans="1:6" ht="102" x14ac:dyDescent="0.25">
      <c r="A674" s="90"/>
      <c r="B674" s="233" t="s">
        <v>389</v>
      </c>
      <c r="C674" s="231"/>
      <c r="D674" s="232"/>
      <c r="E674" s="231"/>
      <c r="F674" s="231"/>
    </row>
    <row r="675" spans="1:6" x14ac:dyDescent="0.25">
      <c r="A675" s="90"/>
      <c r="B675" s="233" t="s">
        <v>390</v>
      </c>
      <c r="C675" s="234" t="s">
        <v>61</v>
      </c>
      <c r="D675" s="235">
        <v>2</v>
      </c>
      <c r="E675" s="236"/>
      <c r="F675" s="237">
        <f>D675*E675</f>
        <v>0</v>
      </c>
    </row>
    <row r="676" spans="1:6" x14ac:dyDescent="0.25">
      <c r="A676" s="90"/>
      <c r="B676" s="233"/>
      <c r="C676" s="231"/>
      <c r="D676" s="238"/>
      <c r="E676" s="231"/>
      <c r="F676" s="231"/>
    </row>
    <row r="677" spans="1:6" x14ac:dyDescent="0.25">
      <c r="A677" s="10" t="s">
        <v>391</v>
      </c>
      <c r="B677" s="88" t="s">
        <v>392</v>
      </c>
      <c r="C677" s="234"/>
      <c r="D677" s="238"/>
      <c r="E677" s="234"/>
      <c r="F677" s="234"/>
    </row>
    <row r="678" spans="1:6" x14ac:dyDescent="0.25">
      <c r="A678" s="91"/>
      <c r="B678" s="233"/>
      <c r="C678" s="234"/>
      <c r="D678" s="238"/>
      <c r="E678" s="234"/>
      <c r="F678" s="234"/>
    </row>
    <row r="679" spans="1:6" ht="76.5" x14ac:dyDescent="0.25">
      <c r="A679" s="90"/>
      <c r="B679" s="233" t="s">
        <v>393</v>
      </c>
      <c r="C679" s="234"/>
      <c r="D679" s="238"/>
      <c r="E679" s="234"/>
      <c r="F679" s="234"/>
    </row>
    <row r="680" spans="1:6" x14ac:dyDescent="0.25">
      <c r="A680" s="91"/>
      <c r="B680" s="233" t="s">
        <v>394</v>
      </c>
      <c r="C680" s="234" t="s">
        <v>61</v>
      </c>
      <c r="D680" s="235">
        <v>1</v>
      </c>
      <c r="E680" s="236"/>
      <c r="F680" s="237">
        <f>D680*E680</f>
        <v>0</v>
      </c>
    </row>
    <row r="681" spans="1:6" x14ac:dyDescent="0.25">
      <c r="A681" s="91"/>
      <c r="B681" s="233" t="s">
        <v>395</v>
      </c>
      <c r="C681" s="234" t="s">
        <v>61</v>
      </c>
      <c r="D681" s="235">
        <v>1</v>
      </c>
      <c r="E681" s="236"/>
      <c r="F681" s="237">
        <f>D681*E681</f>
        <v>0</v>
      </c>
    </row>
    <row r="682" spans="1:6" x14ac:dyDescent="0.25">
      <c r="A682" s="91"/>
      <c r="B682" s="233"/>
      <c r="C682" s="234"/>
      <c r="D682" s="235"/>
      <c r="E682" s="237"/>
      <c r="F682" s="237"/>
    </row>
    <row r="683" spans="1:6" x14ac:dyDescent="0.25">
      <c r="A683" s="51"/>
      <c r="B683" s="52" t="s">
        <v>75</v>
      </c>
      <c r="C683" s="154"/>
      <c r="D683" s="53"/>
      <c r="E683" s="53"/>
      <c r="F683" s="53"/>
    </row>
    <row r="684" spans="1:6" x14ac:dyDescent="0.25">
      <c r="A684" s="72" t="s">
        <v>396</v>
      </c>
      <c r="B684" s="69" t="s">
        <v>340</v>
      </c>
      <c r="C684" s="172"/>
      <c r="D684" s="210"/>
      <c r="E684" s="210"/>
      <c r="F684" s="184">
        <f>SUM(F616:F668)</f>
        <v>0</v>
      </c>
    </row>
    <row r="685" spans="1:6" x14ac:dyDescent="0.25">
      <c r="A685" s="71" t="s">
        <v>397</v>
      </c>
      <c r="B685" s="70" t="s">
        <v>386</v>
      </c>
      <c r="C685" s="175"/>
      <c r="D685" s="239"/>
      <c r="E685" s="239"/>
      <c r="F685" s="83">
        <f>SUM(F675:F682)</f>
        <v>0</v>
      </c>
    </row>
    <row r="686" spans="1:6" ht="15" thickBot="1" x14ac:dyDescent="0.3">
      <c r="A686" s="54"/>
      <c r="B686" s="55"/>
      <c r="C686" s="157"/>
      <c r="D686" s="56"/>
      <c r="E686" s="64" t="s">
        <v>25</v>
      </c>
      <c r="F686" s="57">
        <f>SUM(F684:F685)</f>
        <v>0</v>
      </c>
    </row>
    <row r="687" spans="1:6" x14ac:dyDescent="0.25">
      <c r="A687" s="99" t="s">
        <v>19</v>
      </c>
      <c r="B687" s="100" t="s">
        <v>398</v>
      </c>
      <c r="C687" s="240"/>
      <c r="D687" s="178"/>
      <c r="E687" s="241"/>
      <c r="F687" s="242"/>
    </row>
    <row r="688" spans="1:6" x14ac:dyDescent="0.25">
      <c r="A688" s="84"/>
      <c r="B688" s="214"/>
      <c r="C688" s="215"/>
      <c r="D688" s="216"/>
      <c r="E688" s="215"/>
      <c r="F688" s="215"/>
    </row>
    <row r="689" spans="1:6" ht="25.5" x14ac:dyDescent="0.25">
      <c r="A689" s="96" t="s">
        <v>399</v>
      </c>
      <c r="B689" s="205" t="s">
        <v>400</v>
      </c>
      <c r="C689" s="243"/>
      <c r="D689" s="97"/>
      <c r="E689" s="244"/>
      <c r="F689" s="244"/>
    </row>
    <row r="690" spans="1:6" x14ac:dyDescent="0.25">
      <c r="A690" s="96"/>
      <c r="B690" s="205"/>
      <c r="C690" s="243"/>
      <c r="D690" s="97"/>
      <c r="E690" s="244"/>
      <c r="F690" s="244"/>
    </row>
    <row r="691" spans="1:6" ht="127.5" x14ac:dyDescent="0.25">
      <c r="A691" s="96"/>
      <c r="B691" s="193" t="s">
        <v>401</v>
      </c>
      <c r="C691" s="243"/>
      <c r="D691" s="97"/>
      <c r="E691" s="244"/>
      <c r="F691" s="244"/>
    </row>
    <row r="692" spans="1:6" x14ac:dyDescent="0.25">
      <c r="A692" s="96"/>
      <c r="B692" s="245" t="s">
        <v>402</v>
      </c>
      <c r="C692" s="243"/>
      <c r="D692" s="97"/>
      <c r="E692" s="244"/>
      <c r="F692" s="244"/>
    </row>
    <row r="693" spans="1:6" ht="63.75" x14ac:dyDescent="0.25">
      <c r="A693" s="96"/>
      <c r="B693" s="109" t="s">
        <v>403</v>
      </c>
      <c r="C693" s="243"/>
      <c r="D693" s="97"/>
      <c r="E693" s="244"/>
      <c r="F693" s="244"/>
    </row>
    <row r="694" spans="1:6" x14ac:dyDescent="0.25">
      <c r="A694" s="96"/>
      <c r="B694" s="109" t="s">
        <v>404</v>
      </c>
      <c r="C694" s="110" t="s">
        <v>50</v>
      </c>
      <c r="D694" s="12">
        <v>15600</v>
      </c>
      <c r="E694" s="35"/>
      <c r="F694" s="98">
        <f>D694*E694</f>
        <v>0</v>
      </c>
    </row>
    <row r="695" spans="1:6" x14ac:dyDescent="0.25">
      <c r="A695" s="96"/>
      <c r="B695" s="246"/>
      <c r="C695" s="243"/>
      <c r="D695" s="97"/>
      <c r="E695" s="244"/>
      <c r="F695" s="244"/>
    </row>
    <row r="696" spans="1:6" x14ac:dyDescent="0.25">
      <c r="A696" s="51"/>
      <c r="B696" s="52" t="s">
        <v>75</v>
      </c>
      <c r="C696" s="154"/>
      <c r="D696" s="53"/>
      <c r="E696" s="53"/>
      <c r="F696" s="53"/>
    </row>
    <row r="697" spans="1:6" x14ac:dyDescent="0.25">
      <c r="A697" s="94" t="s">
        <v>19</v>
      </c>
      <c r="B697" s="95" t="s">
        <v>398</v>
      </c>
      <c r="C697" s="247"/>
      <c r="D697" s="248"/>
      <c r="E697" s="248"/>
      <c r="F697" s="249"/>
    </row>
    <row r="698" spans="1:6" ht="15" thickBot="1" x14ac:dyDescent="0.3">
      <c r="A698" s="54"/>
      <c r="B698" s="55"/>
      <c r="C698" s="157"/>
      <c r="D698" s="56"/>
      <c r="E698" s="64" t="s">
        <v>25</v>
      </c>
      <c r="F698" s="57">
        <f>SUM(F694)</f>
        <v>0</v>
      </c>
    </row>
    <row r="699" spans="1:6" x14ac:dyDescent="0.25">
      <c r="A699" s="50" t="s">
        <v>20</v>
      </c>
      <c r="B699" s="111" t="s">
        <v>405</v>
      </c>
      <c r="C699" s="177"/>
      <c r="D699" s="211"/>
      <c r="E699" s="179"/>
      <c r="F699" s="180"/>
    </row>
    <row r="700" spans="1:6" x14ac:dyDescent="0.25">
      <c r="A700" s="22"/>
      <c r="B700" s="88"/>
      <c r="C700" s="164"/>
      <c r="D700" s="169"/>
      <c r="E700" s="169"/>
      <c r="F700" s="169"/>
    </row>
    <row r="701" spans="1:6" x14ac:dyDescent="0.25">
      <c r="A701" s="10" t="s">
        <v>406</v>
      </c>
      <c r="B701" s="188" t="s">
        <v>407</v>
      </c>
      <c r="C701" s="164"/>
      <c r="D701" s="169"/>
      <c r="E701" s="169"/>
      <c r="F701" s="169"/>
    </row>
    <row r="702" spans="1:6" x14ac:dyDescent="0.25">
      <c r="A702" s="10"/>
      <c r="B702" s="188"/>
      <c r="C702" s="164"/>
      <c r="D702" s="169"/>
      <c r="E702" s="169"/>
      <c r="F702" s="169"/>
    </row>
    <row r="703" spans="1:6" ht="140.25" x14ac:dyDescent="0.25">
      <c r="A703" s="10"/>
      <c r="B703" s="21" t="s">
        <v>408</v>
      </c>
      <c r="C703" s="164"/>
      <c r="D703" s="169"/>
      <c r="E703" s="169"/>
      <c r="F703" s="169"/>
    </row>
    <row r="704" spans="1:6" x14ac:dyDescent="0.25">
      <c r="A704" s="22"/>
      <c r="B704" s="21" t="s">
        <v>44</v>
      </c>
      <c r="C704" s="150" t="s">
        <v>45</v>
      </c>
      <c r="D704" s="58">
        <v>1</v>
      </c>
      <c r="E704" s="105"/>
      <c r="F704" s="20">
        <f>D704*E704</f>
        <v>0</v>
      </c>
    </row>
    <row r="705" spans="1:6" x14ac:dyDescent="0.25">
      <c r="A705" s="22"/>
      <c r="B705" s="21"/>
      <c r="C705" s="150"/>
      <c r="D705" s="58"/>
      <c r="E705" s="20"/>
      <c r="F705" s="20"/>
    </row>
    <row r="706" spans="1:6" x14ac:dyDescent="0.25">
      <c r="A706" s="101" t="s">
        <v>409</v>
      </c>
      <c r="B706" s="170" t="s">
        <v>410</v>
      </c>
      <c r="C706" s="110"/>
      <c r="D706" s="12"/>
      <c r="E706" s="12"/>
      <c r="F706" s="110"/>
    </row>
    <row r="707" spans="1:6" x14ac:dyDescent="0.25">
      <c r="A707" s="22"/>
      <c r="B707" s="169"/>
      <c r="C707" s="164"/>
      <c r="D707" s="169"/>
      <c r="E707" s="169"/>
      <c r="F707" s="169"/>
    </row>
    <row r="708" spans="1:6" ht="51" x14ac:dyDescent="0.25">
      <c r="A708" s="22"/>
      <c r="B708" s="88" t="s">
        <v>411</v>
      </c>
      <c r="C708" s="150"/>
      <c r="D708" s="185"/>
      <c r="E708" s="185"/>
      <c r="F708" s="185"/>
    </row>
    <row r="709" spans="1:6" x14ac:dyDescent="0.25">
      <c r="A709" s="22"/>
      <c r="B709" s="88" t="s">
        <v>44</v>
      </c>
      <c r="C709" s="150" t="s">
        <v>45</v>
      </c>
      <c r="D709" s="58">
        <v>1</v>
      </c>
      <c r="E709" s="250"/>
      <c r="F709" s="31">
        <f>D709*E709</f>
        <v>0</v>
      </c>
    </row>
    <row r="710" spans="1:6" x14ac:dyDescent="0.25">
      <c r="A710" s="22"/>
      <c r="B710" s="88"/>
      <c r="C710" s="150"/>
      <c r="D710" s="58"/>
      <c r="E710" s="9"/>
      <c r="F710" s="31"/>
    </row>
    <row r="711" spans="1:6" x14ac:dyDescent="0.25">
      <c r="A711" s="51"/>
      <c r="B711" s="52" t="s">
        <v>75</v>
      </c>
      <c r="C711" s="154"/>
      <c r="D711" s="53"/>
      <c r="E711" s="53"/>
      <c r="F711" s="53"/>
    </row>
    <row r="712" spans="1:6" x14ac:dyDescent="0.25">
      <c r="A712" s="5" t="s">
        <v>20</v>
      </c>
      <c r="B712" s="66" t="s">
        <v>405</v>
      </c>
      <c r="C712" s="155"/>
      <c r="D712" s="251"/>
      <c r="E712" s="251"/>
      <c r="F712" s="252"/>
    </row>
    <row r="713" spans="1:6" ht="15" thickBot="1" x14ac:dyDescent="0.3">
      <c r="A713" s="54"/>
      <c r="B713" s="55"/>
      <c r="C713" s="157"/>
      <c r="D713" s="56"/>
      <c r="E713" s="64" t="s">
        <v>25</v>
      </c>
      <c r="F713" s="57">
        <f>SUM(F704:F710)</f>
        <v>0</v>
      </c>
    </row>
  </sheetData>
  <mergeCells count="17">
    <mergeCell ref="C94:F94"/>
    <mergeCell ref="C98:F98"/>
    <mergeCell ref="B381:F381"/>
    <mergeCell ref="B606:D606"/>
    <mergeCell ref="B119:F119"/>
    <mergeCell ref="A25:B25"/>
    <mergeCell ref="B162:F162"/>
    <mergeCell ref="B182:F182"/>
    <mergeCell ref="E63:F63"/>
    <mergeCell ref="E64:F64"/>
    <mergeCell ref="E65:F65"/>
    <mergeCell ref="A107:F107"/>
    <mergeCell ref="C25:E25"/>
    <mergeCell ref="A52:F52"/>
    <mergeCell ref="A104:F104"/>
    <mergeCell ref="A105:F105"/>
    <mergeCell ref="A106:F106"/>
  </mergeCells>
  <pageMargins left="0.7" right="0.7" top="0.75" bottom="0.75" header="0.3" footer="0.3"/>
  <pageSetup paperSize="9" scale="83" orientation="portrait" r:id="rId1"/>
  <rowBreaks count="2" manualBreakCount="2">
    <brk id="45" max="5" man="1"/>
    <brk id="100"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vt:i4>
      </vt:variant>
      <vt:variant>
        <vt:lpstr>Imenovani rasponi</vt:lpstr>
      </vt:variant>
      <vt:variant>
        <vt:i4>1</vt:i4>
      </vt:variant>
    </vt:vector>
  </HeadingPairs>
  <TitlesOfParts>
    <vt:vector size="2" baseType="lpstr">
      <vt:lpstr>Sheet1</vt:lpstr>
      <vt:lpstr>Sheet1!Podrucje_ispisa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Ivana</dc:creator>
  <cp:lastModifiedBy>Antonija Ujaković Plichta</cp:lastModifiedBy>
  <cp:lastPrinted>2020-05-14T07:33:47Z</cp:lastPrinted>
  <dcterms:created xsi:type="dcterms:W3CDTF">2020-05-12T12:02:52Z</dcterms:created>
  <dcterms:modified xsi:type="dcterms:W3CDTF">2020-05-14T07:36:59Z</dcterms:modified>
</cp:coreProperties>
</file>