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90" windowWidth="38115" windowHeight="17655" tabRatio="885"/>
  </bookViews>
  <sheets>
    <sheet name="Troškovnik radova" sheetId="1" r:id="rId1"/>
    <sheet name="Rekapitulacija radova" sheetId="2" r:id="rId2"/>
  </sheets>
  <definedNames>
    <definedName name="_xlnm.Print_Titles" localSheetId="0">'Troškovnik radova'!$20:$20</definedName>
  </definedNames>
  <calcPr calcId="125725"/>
</workbook>
</file>

<file path=xl/calcChain.xml><?xml version="1.0" encoding="utf-8"?>
<calcChain xmlns="http://schemas.openxmlformats.org/spreadsheetml/2006/main">
  <c r="F23" i="1"/>
  <c r="F61" l="1"/>
  <c r="F60"/>
  <c r="F59"/>
  <c r="F58"/>
  <c r="F57"/>
  <c r="F56"/>
  <c r="F55"/>
  <c r="F54"/>
  <c r="F53"/>
  <c r="F52"/>
  <c r="F50"/>
  <c r="F49"/>
  <c r="F47"/>
  <c r="F46"/>
  <c r="F45"/>
  <c r="F44"/>
  <c r="F42"/>
  <c r="F41"/>
  <c r="F40"/>
  <c r="F39"/>
  <c r="F37"/>
  <c r="F36"/>
  <c r="F35"/>
  <c r="F34"/>
  <c r="F33"/>
  <c r="F31"/>
  <c r="F30"/>
  <c r="F29"/>
  <c r="F28"/>
  <c r="F27"/>
  <c r="F26"/>
  <c r="F25"/>
  <c r="F24"/>
  <c r="F48" l="1"/>
  <c r="F13" i="2" s="1"/>
  <c r="F43" i="1"/>
  <c r="F12" i="2" s="1"/>
  <c r="F51" i="1"/>
  <c r="F14" i="2" s="1"/>
  <c r="F32" i="1"/>
  <c r="F10" i="2" s="1"/>
  <c r="F22" i="1"/>
  <c r="F9" i="2" s="1"/>
  <c r="F38" i="1"/>
  <c r="F11" i="2" s="1"/>
  <c r="F15" l="1"/>
  <c r="F16" s="1"/>
  <c r="F17" s="1"/>
</calcChain>
</file>

<file path=xl/sharedStrings.xml><?xml version="1.0" encoding="utf-8"?>
<sst xmlns="http://schemas.openxmlformats.org/spreadsheetml/2006/main" count="160" uniqueCount="124">
  <si>
    <t>Naručitelj:</t>
  </si>
  <si>
    <t>Opis radova</t>
  </si>
  <si>
    <t>Količina</t>
  </si>
  <si>
    <t>Jedinična cijena</t>
  </si>
  <si>
    <t>PRIPREMNI RADOVI</t>
  </si>
  <si>
    <t>ZEMLJANI RADOVI</t>
  </si>
  <si>
    <t>KOLNIČKA KONSTRUKCIJA</t>
  </si>
  <si>
    <t>BETONSKI RADOVI</t>
  </si>
  <si>
    <t>ZBIRNO:</t>
  </si>
  <si>
    <t>PDV (25%):</t>
  </si>
  <si>
    <t>kg</t>
  </si>
  <si>
    <t>m3</t>
  </si>
  <si>
    <t>m1</t>
  </si>
  <si>
    <t>km</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</si>
  <si>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Obračun je po m2 očišćene zarasle površine. Izvedba, kontrola kakvoće i obračun prema OTU 1-03.1.</t>
  </si>
  <si>
    <t>m2</t>
  </si>
  <si>
    <t>kom</t>
  </si>
  <si>
    <t>Izrada nasipa (uključuje nabavu materijala) od drobljenog kamenog materijala 0-63 mm.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</si>
  <si>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Izrada posteljice od miješanih materijala, Sz≥100 %, Ms≥35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</si>
  <si>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 xml:space="preserve">Izrada armiranih betonskih pasica od betona klase C 30/37, dimenzija prema projektu. Stavka obuhvaća monolitnu izradu armiranih betonskih pasica od betona prema detaljima iz projekta. U cijeni je uključena nabava betona, umetaka, mase za zalijevanje i ostalih potrebnih materijala, svi prijevozi i prijenosi, privremeno skladištenje, planiranje i zbijanje podloge, postavljanje i demontaža potrebne oplate, rad na ugradnji i njezi betona, izrada i obrada razdjelnica kao i svi pomoćnim radovi, oprema i materijali za potpuno dovršenje betonskih pasica. Armatura se obračunava posebno. Obračun je po m1 izvedene armirane betonske pasice. </t>
  </si>
  <si>
    <t>VERTIKALNA SIGNALIZACIJA</t>
  </si>
  <si>
    <t>Nabava, prijevoz i postavljanje stupova od FeZn cijevi, Ø 60,3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t>
  </si>
  <si>
    <t>HORIZONTALNA SIGNALIZACIJA</t>
  </si>
  <si>
    <t>Jedinica mjere</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</si>
  <si>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</si>
  <si>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1.1</t>
  </si>
  <si>
    <t>1.1.1</t>
  </si>
  <si>
    <t>1.1.2</t>
  </si>
  <si>
    <t>1.1.3</t>
  </si>
  <si>
    <t>1.2</t>
  </si>
  <si>
    <t>1.2.1</t>
  </si>
  <si>
    <t>1.3</t>
  </si>
  <si>
    <t>1.4</t>
  </si>
  <si>
    <t>1.5</t>
  </si>
  <si>
    <t>1.6</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</si>
  <si>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Izvedba, kontrola kakvoće i obračun prema OTU 1-02.</t>
  </si>
  <si>
    <t>Uklanjanje drveća i panjeva Ø 10-30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 Izvedba, kontrola kakvoće i obračun prema OTU 1-03.1.</t>
  </si>
  <si>
    <t>ZAŠTITNA OGRADA</t>
  </si>
  <si>
    <t>Opće napomene</t>
  </si>
  <si>
    <t>Sukladno Zakonu o javnoj nabavi NN 90/11, u stavkama gdje se radi definiranja tehničkih svojstava i minimalnih tehničkih karakteristika navodi tip ili proizvođač predmeta nabave nudi se predmet nabave kao navedeni ili odgovarajućih svojstava. Sav materijal i oprema, koji izvođač dobavlja i ugrađuje, mora imati isprave o sukladnosti, u skladu sa “Zakona o gradnji”, NN 153/13.</t>
  </si>
  <si>
    <t>U cijene ulaze svi troškovi potrebni za izradu objekta s nabavom i dopremom predviđenih materijala,  pomoćnim radovima, pomoćnim napravama i drugim sredstvima potrebnim za ispravnu izvedbu. U stavkama su uračunati svi radovi potrebni za ispravno dovršenje objekta, na osnovi normi, propisa i priznatih pravila tehničke struke.</t>
  </si>
  <si>
    <t>Obračun količina radova vrši se prema stvarno izvedenom stanju, a sukladno mjerama iz  Projekta.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</si>
  <si>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Sukladno članku 54. Zakona o gradnji (NN 153/13) Izvođač radova je u cijelosti odgovoran za:</t>
  </si>
  <si>
    <t>»Opći tehnički uvjeti za radove na cestama« (Zagreb, izdanje 2001. god.) dio su ugovorne dokumentacije  i Izvođač je dužan postupati u skladu s OTU-a osim ako je u projektnoj dokumentaciji drukčije istaknuto.</t>
  </si>
  <si>
    <t>Redni broj</t>
  </si>
  <si>
    <t>Ukupno (kn)</t>
  </si>
  <si>
    <t>GRAĐEVINSKO-PROMETNI PROJEKT</t>
  </si>
  <si>
    <r>
      <t xml:space="preserve">1) </t>
    </r>
    <r>
      <rPr>
        <sz val="7"/>
        <color theme="1"/>
        <rFont val="Times New Roman"/>
        <family val="1"/>
        <charset val="238"/>
      </rPr>
      <t xml:space="preserve">  </t>
    </r>
    <r>
      <rPr>
        <sz val="11"/>
        <color theme="1"/>
        <rFont val="Calibri"/>
        <family val="2"/>
        <charset val="238"/>
      </rPr>
      <t>gospodarenje građevnim otpadom nastalim tijekom građenja na gradilištu sukladno propisima i zakonu koji uređuju gospodarenje otpadom</t>
    </r>
  </si>
  <si>
    <t>U svim slučajevima potrebe izmjena ili nadopuna projekta ili njegovih djelova ‑ odluku o tome donositi će sporazumno Projektant, Nadzorni inženjer, Investitor i predstavnik Izvođača, a tu svoju odluku unositi će u Građevinski dnevnik. Sve izmjene i dopune Projekta ili njegovih dijelova, za koje se po Građevinskom dnevniku ne može dokazati da su vjerodostojni opisanom postupku neće se obračunati niti u privremenom, niti u konačnom obračunu.</t>
  </si>
  <si>
    <t xml:space="preserve"> (ime i prezime odgovorne osobe ponuditelja)</t>
  </si>
  <si>
    <t>(potpis)</t>
  </si>
  <si>
    <t>TROŠKOVNIK  RADOVA</t>
  </si>
  <si>
    <t>Rušenje i uklanjanje niskog kamenog zidića širine 50 cm. Ovaj rad obuhvaća rušenje i uklanjanje postojećih niskih kamenih zidića te utovar i prijevoz materijala na odlagalište. Obračun je po m1 porušenih i uklonjenih zidića. Izvedba, kontrola kakvoće i obračun prema OTU 1-03.2.</t>
  </si>
  <si>
    <t xml:space="preserve">Rušenje i uklanjanje betonskih i AB elemenata na području zahvata bez nanošenja štete na ostalim objektima i posjedima uz cestu - zidova, temelja, dijelova betonskih i asfaltnih kolnih prilaza uz kolnik, pješačkih mostova, s utovarom i prijevozom na mjesto oporabe ili zbrinjavanja.  Obračun po m3. </t>
  </si>
  <si>
    <t xml:space="preserve">Rušenje i uklanjanje dijela zida - stavka obuhvaća ručno rušenje gornjeg dijela u postojećim kamenitim čeonim zidovima u visini 15 cm radi dobivanja prostora za smještaj buduće kolničke pločaste konstrukcije te utovar i prijevoz viška materijala na mjesto oporabe ili zbrinjavanja. Pretpostavljena debljina zidova je 50 cm.  Obračun je po m3 uklonjenog dijela zida. </t>
  </si>
  <si>
    <t xml:space="preserve">Uklanjanje kamenih kolobrana  zapilavanjem u razini asfalta, s utovarom, prijevozom i troškovima odlaganja porušenog materijala.  Obračun po komadu otpilanog kolobrana. </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</si>
  <si>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t>
  </si>
  <si>
    <t>Izrada bankina od zrnatog kamenog materijala širine 50 cm, debljine 30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OTU 2-16. i 2-16.1.</t>
  </si>
  <si>
    <t>Izrada bitumenskog međusloja za sljepljivanje asfaltnih slojeva s bitumenskom emulzijom u količini od 0,30 kg/m2.  U cijeni su sadržani svi troškovi nabave materijala, prijevoz, oprema i sve ostalo što je potrebno za potpuno izvođenje radova. Obračun je po m2 stvarno poprskane površine. Izvedba, kontrola kakvoće i obračun prema OTU 6-01.</t>
  </si>
  <si>
    <t>ODVODNJA</t>
  </si>
  <si>
    <t>Izrada cijevnih propusta (s iskopom, podlogom i oblogom) od PEHD korugiranih cijevi, DN 500 mm. Betonska podloga od betona C12/15, d=15cm. Betonska obloga od betona C16/20, d=15 cm. Stavka obuhvaća kompletan rad računajući iskop, izradu betonske podloge i obloge, zatrpavanje, nabavu cijevi, sve prijevoze i prijenose, rad na izradi, ugradnji i spajanju te sav ostali rad, opremu i materijal potreban za potpuno dovršenje stavke. Obračun po m1 ugrađene cijevi. Izvedba, kontrola kakvoće i obračun prema OTU 3-03.</t>
  </si>
  <si>
    <t>Nabava, prijevoz i ugradnja mrežaste armature B500B, R196.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</si>
  <si>
    <t>OPREMA CESTE</t>
  </si>
  <si>
    <t>Predmet:</t>
  </si>
  <si>
    <t>1</t>
  </si>
  <si>
    <t>SVEUKUPNO:</t>
  </si>
  <si>
    <t>Grad Drniš, Trg Kralja Tomislava 1, 22320 Drniš</t>
  </si>
  <si>
    <t>REKONSTRUKCIJA PROMETNICE</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</si>
  <si>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t>
  </si>
  <si>
    <r>
      <t xml:space="preserve">Terminologija (nazivi stavaka) i sažeti opis rada pojedine stavke ovog troškovnika usklađen je s "Općim tehničkim uvjetima za radove na cestama"i </t>
    </r>
    <r>
      <rPr>
        <sz val="10"/>
        <color theme="1"/>
        <rFont val="Arial"/>
        <family val="2"/>
        <charset val="238"/>
      </rPr>
      <t>"</t>
    </r>
    <r>
      <rPr>
        <sz val="11"/>
        <color theme="1"/>
        <rFont val="Calibri"/>
        <family val="2"/>
        <charset val="238"/>
      </rPr>
      <t>Razrada tehničkih svojstava i  zahtjeva za građevne proizvode za proizvodnju asfaltnih mješavina i za asfaltne slojeve kolnika -TUAK 2015</t>
    </r>
    <r>
      <rPr>
        <sz val="10"/>
        <color theme="1"/>
        <rFont val="Arial"/>
        <family val="2"/>
        <charset val="238"/>
      </rPr>
      <t>"</t>
    </r>
    <r>
      <rPr>
        <sz val="11"/>
        <color theme="1"/>
        <rFont val="Calibri"/>
        <family val="2"/>
        <charset val="238"/>
      </rPr>
      <t>. Uz svaku stavku predmjera i troškovnika pored interne oznake stavke navedena je u zagradi odnosna točka prema Općim tehničkim uvjetima (OTU) ili TUAK, koje su izdale Hrvatske ceste - Hrvatske autoceste. Obveza je Izvoditelja točno i potpuno pridržavanje svih normi (HRN) navedenih u Općim tehničkim uvjetima bez obzira što se poimence ne navode u stavkama (v.OTU odg.st.).</t>
    </r>
  </si>
  <si>
    <t>U ____________, dana ___________ 2020.</t>
  </si>
  <si>
    <t>Lociranje komunalnih instalacija i priključaka na cijeloj dužini planiranog zahvata od strane vlasnika instalacija s označavanjem trase postojećih instalacija i križanja s novoprojektiranom trasom.  Rad obuhvaća lociranje komunalnih instalacija i priključaka, koji su sastavni dio buduće prometnice ili koji tijekom gradnje prometnice mogu biti ugroženi. Lociranje komunalnih instalacija obavlja komunalno poduzeće, vlasnik instalacija ili ovlaštena tvrtka. Izvođač radova dužan je zatražiti ponudu od komunalnog poduzeća za lokaciju komunalnih instalacija. Obračun je po m1 projektirane trase prometnice uključivo sve postojeće instalacije. Izvedba, kontrola kakvoće i obračun prema OTU 1-03.5.</t>
  </si>
  <si>
    <t>Izrada armirane betonske uljevne građevine betonom klase C 25/30. Betoniranje betonom projektirane klase, u svemu prema nacrtima, detaljima i uvjetima iz projekta. Obračun je po m3 ugrađenog betona sa armaturom po projektiranom presjeku, a u cijeni je uključena nabava betona, armature, svi prijevozi i prijenosi, rad na ugradnji i njezi betona i armature, oplata, te sav drugi rad, oprema i materijal potrebni za potpuno dovršenje stavke. Izvedba, kontrola kakvoće i obračun prema OTU 3-03.2, 7-01 i 7-01.04.</t>
  </si>
  <si>
    <t>Odvodni jarci obloženi monolitnim betonom klase dimenzija 40x25x20 cm(razvijena širina 1.4m), debljine betona 10 cm na podlozi od šljunka debljine 15 cm. Izrada podloge, na fino planirano dno i pokose iskopanog jarka, razastiranjem i nabijanjem podložnog materijala, te izrada betonske obloge “in situ” u kampadama i odgovarajućoj oplati  u svemu prema detaljima iz projekta, s ugradnjom vibriranjem uz njegu očvrslog betona. U cijenu je uključeno potrebno mjestimično ručno popravljanje iskopa, izrada podloge i obloge s nabavom podložnog materijala i betona i svih potrebnih materijala, svi prijevozi i prijenosi, izrada, montaža, demontaža i odvoz oplata, rad na ugradnji i njezi betona, obrada sljubnica s zapunjavanjem masom za zalijevanje, kao i ispitivanja i kontrola kakvoće. Obračun je u četvornim metrima stvarno obloženog jarka mjereno prema razvijenoj vanjskoj površini betonske obloge.  Izvedba, kontrola kakvoće i obračun prema OTU3-01. i 3-01.1.2.</t>
  </si>
  <si>
    <t>Izrada berme od zrnatog kamenog materijala širine 50 cm, debljine 30 cm. Berma se izvodi na uredno izvedenoj i preuzetoj podlozi, veličine zrna 0-31,5 mm, širine i debljine u zbijenom stanju prema projektu, a ovisno o debljini kolničke konstrukcije.U cijenu je uključena nabava i prijevoz potrebnog materijala, razastiranje, grubo i fino planiranje, te zbijanje do tražene zbijenosti, debljine sloja i nagiba prema projektu i svi potrebni strojevi za dovršenje stavke. Obračun je u m1 izrađene berme debljine i širine određene projektom. Izvedba, kontrola kakvoće i obračun prema OTU 2-16. i 2-16.1.</t>
  </si>
  <si>
    <t>1.1.4.</t>
  </si>
  <si>
    <t>1.1.5.</t>
  </si>
  <si>
    <t>1.1.6.</t>
  </si>
  <si>
    <t>1.1.7.</t>
  </si>
  <si>
    <t>1.1.8.</t>
  </si>
  <si>
    <t>1.1.9.</t>
  </si>
  <si>
    <t>1.3.1.</t>
  </si>
  <si>
    <t>1.3.2.</t>
  </si>
  <si>
    <t>1.3.3.</t>
  </si>
  <si>
    <t>1.3.4.</t>
  </si>
  <si>
    <t>1.4.</t>
  </si>
  <si>
    <t>1.4.1.</t>
  </si>
  <si>
    <t>1.4.2.</t>
  </si>
  <si>
    <t>1.4.3.</t>
  </si>
  <si>
    <t>1.4.4.</t>
  </si>
  <si>
    <t>1.5.</t>
  </si>
  <si>
    <t>1.5.1.</t>
  </si>
  <si>
    <t>1.5.2.</t>
  </si>
  <si>
    <t>1.6.</t>
  </si>
  <si>
    <t>1.6.1.</t>
  </si>
  <si>
    <t>1.6.1.1.</t>
  </si>
  <si>
    <t>1.6.1.2.</t>
  </si>
  <si>
    <t>1.6.2.</t>
  </si>
  <si>
    <t>1.6.2.1.</t>
  </si>
  <si>
    <t>1.6.2.2.</t>
  </si>
  <si>
    <t>1.6.2.3.</t>
  </si>
  <si>
    <t>1.6.3.</t>
  </si>
  <si>
    <t>1.6.3.1.</t>
  </si>
  <si>
    <t>1.6.3.2.</t>
  </si>
  <si>
    <t>Projektant će na izravni zahtjev Investitora, odnosno zahtjev nadzornog inženjera, obavljati projektantski nadzor koji uključuje tumačenje rješenja iz projekta, utvrđivanje potrebe izmjene projekta, procjena situacije za donošenje rješenja u slučaju nepredvidivih okolnosti. Troškove projektantskog nadzora u tom slučaju snosi osoba koja je isti zahtijevala prema ponudi od strane Projektanta obzirom da navedene aktivnosti nisu uvrštene u osnovni trošovnik radova.</t>
  </si>
  <si>
    <t xml:space="preserve">2)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 </t>
  </si>
  <si>
    <t>Cesta uz Jabuku od km 0+400 - 0+545 na području grada Drniša</t>
  </si>
  <si>
    <t>1.2.2.</t>
  </si>
  <si>
    <t>1.2.3.</t>
  </si>
  <si>
    <t>1.2.4.</t>
  </si>
  <si>
    <t>1.2.5.</t>
  </si>
  <si>
    <r>
      <t xml:space="preserve">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Tako registrirani zahtjevi obvezni su za Izvoditelja radova, s tim da je za svaku nepredviđenu višu radnju, kojom bi se povećalo ukupne troškove predviđene za izgradnju po ovom troškovniku, prethodno potrebna suglasnost Investitora.
Tako su u stavkama uračunati troškovi </t>
    </r>
    <r>
      <rPr>
        <u/>
        <sz val="11"/>
        <color theme="1"/>
        <rFont val="Calibri"/>
        <family val="2"/>
        <charset val="238"/>
      </rPr>
      <t>propisnog zbrinjavanja viška materijala</t>
    </r>
    <r>
      <rPr>
        <sz val="11"/>
        <color theme="1"/>
        <rFont val="Calibri"/>
        <family val="2"/>
        <charset val="238"/>
      </rPr>
      <t>, nabave gradiva, nadzorni, rukovodeći i drugi poslovi poduzeća, troškovi skela, oplata, alata, sprava i strojeva, svi sitni metalni i drugi dijelovi potrebni kod građenja, potrebna osiguranja tijekom radova, osiguranje odvijanja prometa, privremena signalizacija i regulacija javnog prometa za vrijeme gradnje, njega betona, crpljenje vode, signali na građevini danju i noću, čuvanje, dovodi struje i sl, ukratko, sve što je posredno ili neposredno potrebno za izvršenje radova po Projektu.</t>
    </r>
  </si>
  <si>
    <r>
      <t xml:space="preserve">Izrada habajućeg sloja (srednje prometno opterećenje) </t>
    </r>
    <r>
      <rPr>
        <b/>
        <sz val="9"/>
        <rFont val="Calibri"/>
        <family val="2"/>
        <charset val="238"/>
        <scheme val="minor"/>
      </rPr>
      <t>AC 16 surf  50/70 AG3 M3, debljine 6,0 cm</t>
    </r>
    <r>
      <rPr>
        <sz val="9"/>
        <rFont val="Calibri"/>
        <family val="2"/>
        <charset val="238"/>
        <scheme val="minor"/>
      </rPr>
      <t>.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</si>
  <si>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r>
      <t xml:space="preserve">Izrada nosivog sloja (Ms≥80 MN/m2) od drobljenog kamenog materijala, najvećeg zrna 63 mm, </t>
    </r>
    <r>
      <rPr>
        <b/>
        <sz val="9"/>
        <rFont val="Calibri"/>
        <family val="2"/>
        <charset val="238"/>
        <scheme val="minor"/>
      </rPr>
      <t>debljine 20 cm</t>
    </r>
    <r>
      <rPr>
        <sz val="9"/>
        <rFont val="Calibri"/>
        <family val="2"/>
        <charset val="238"/>
        <scheme val="minor"/>
      </rPr>
      <t xml:space="preserve">.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r>
  </si>
  <si>
    <t>Strojni široki iskop tla  na trasi, u materijalu sve tri kategorije "A, B i C" s prijevozom na trajno odlagalište. Iskop je definiran prema odredbama projekta s utovarom u prijevozno sredstvo, a zastupljenost pojedine kategorije se procjenjuje na vrijednosti od 20/70/10 %. Jedinična cijena iskopa treba se temeljiti na osnovu vlastite procjene izvoditelja/ponuditelja za udjele pojedine kategorije, te se naknadne razlike u cijeni neće priznavati. Rad se mjeri u kubičnim metrima stvarno iskopanog materijala, mjereno u sraslom stanju bez obzira na kategoriju, rastresitost, a u jediničnu cijenu uračunati su svi potrebni radovi na iskopu materijala sa utovarom u prijevozna sredstva, odvoz na trajno odlagalište i sve troškove odlaganja, radovi na uređenju i čišćenju pokosa od labilnih blokova i rastresitog materijala, planiranje iskopanih i susjednih površina.  Izvedba, kontrola kakvoće i obračun prema OTU 2-02.</t>
  </si>
  <si>
    <t>Iskop odvodnih jaraka u sraslom ili nasutom tlu u materijalu kategorije "A, B i C", s prijevozom na trajno odlagalište. Iskop je definiran prema odredbama projekta s utovarom u prijevozno sredstvo. Jedinična cijena iskopa i odvoza treba se temeljiti na osnovu vlastite procjene izvoditelja/ponuditelja za udjele pojedine kategorije, te se naknadne razlike u cijeni neće priznavati.  U cijeni je uključen strojni iskop, razastiranje ili utovar, oidvoz na deponiju i plaćanje taksi, te fino planiranje pokosa i dna jaraka na geometriju prema projektu, kao i u tu svrhu korištenje posebnog pribora i alata. Obračun je u kubičnim metrima stvarno iskopanog materijala, mjereno u sraslom stanju.  Izvedba, kontrola kakvoće i obračun prema OTU 3-01., 3-01.1 i 3-01.1.1</t>
  </si>
  <si>
    <t>Ponuđač je dužan upoznati se s ponudbenom dokumentacijom, te izvršiti pregled lokacije izvedbe radova radi formiranja jediničnih cijena, poglavito iskopa, na osnovu vlastite procjene izvoditelja/ponuditelja za udjele pojedine kategorije, te se naknadne razlike u cijeni neće priznavati. Jedinična cijena pojedine grupe radova mora uključivati sve troškove za izvedbu planiranih radova. Ukoliko se prije predaje ponude utvrdi eventualna nepravilnost, nepotpunost ili nejasnoća u opisu određene stavke, ponuđač je dužan pismenim putem kontaktirati investitora radi objašnjenja. Naknadne korekcije neće se priznavati. Izvođač je dužan pridržavati se svih važećih zakona i propisa i to naročito “Zakona o gradnji”, NN 153/13, Hrvatskih normi, “Općih tehničkih uvjeta za radove na cestama” (Zagreb, izdanje 2001. god.). Svi radovi moraju se izvesti solidno i stručno prema važećim propisima i pravilima dobrog zanata. Za sve radove treba primjenjivati važeće tehničke propise i građevinske norme.</t>
  </si>
  <si>
    <t>U slučaju kiše troškove crpljenja vode za normalan rad snosi Izvođač. Nakon dovršenja gradnje Izvoditelj će predati posve uređeno gradilište i okolinu građevine predstavniku Investitora uz prisutnost Nadzornog inženjera.
Obveza Izvoditelja je na propisan način zbrinuti cjelokupni višak materijala iz svih iskopa i uklanjanja, a što je obuhvaćeno jediničnim cijenama Troškovnika. Ta obveza također podrazumijeva  pronalaženje lokacija odlagališta, izradu projekta njihova uređenja te pribavljanje pripadajućih suglasnosti nadležnih institucija, Nadzora, Glavnog projektanta i Investitora. Izvođačeva je obveza održavanje javnih cesta koje koristi u svrhu građenja te sanacija svih eventualnih oštećenja nastalih korištenjem (Pravilnik o prekomjernoj uporabi javnih cesta - NN. travanj/2000.). Po završetku radova ceste je potrebno dovesti u prvobitno stanje bez prava na naknadu troškova.</t>
  </si>
  <si>
    <t>Postavljanje prometnog znaka B02 s retroreflektirajućom folijom koeficijenta retrorefleksije razreda RA2, debljine lima 2 mm, Ø 60 cm. Prometni znakovi postavljaju u skladu s projektom prometne opreme i signalizacije, važećim Pravilnikom o prometnim znakovima, opremi i signalizaciji na cestama i važećim hrvatskim normama koje reguliraju to područje.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</si>
  <si>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Izrada razdjelne crte bijele boje pune, s retroreflektivnim zrncima klase II, širine 12 cm. Oznake na kolniku izvode se u skladu s projektom prometne opreme i signalizacije, važećim Pravilnikom o prometnim znakovima, opremi i signalizaciji na cestama i važećim hrvatskim normama koje reguliraju to područje. U cijenu ulazi sav rad, materijal prijevoz i sve ostalo što je potrebno za potpuni dovršetak posla uključujući potrebna ispitivanja kakvoće materijala i rada. Obračun je po m1 izvedenih oznaka. Izvedba, kontrola kakvoće i obračun prema OTU 9-02 i 9-02.1.</t>
  </si>
  <si>
    <t>Izrada razdjelne crte bijele boje isprekidane, punog/praznog polja 1/1 m, s retroreflektivnim zrncima klase II, širine 12 cm. Oznake na kolniku izvode se u skladu s projektom prometne opreme i signalizacije, važećim Pravilnikom o prometnim znakovima, opremi i signalizaciji na cestama i važećim hrvatskim normama koje reguliraju to područje. U cijenu ulazi sav rad, materijal prijevoz i sve ostalo što je potrebno za potpuni dovršetak posla uključujući potrebna ispitivanja kakvoće materijala i rada. Obračun je po m1 izvedenih oznaka. Izvedba, kontrola kakvoće i obračun prema OTU 9-02 i 9-02.1.</t>
  </si>
  <si>
    <t>Izrada rubne crte bijele boje isprekidane, punog/praznog polja 1/1 m, s retroreflektivnim zrncima klase II, širine 12 cm. Oznake na kolniku izvode se u skladu s projektom prometne opreme i signalizacije, važećim Pravilnikom o prometnim znakovima, opremi i signalizaciji na cestama i važećim hrvatskim normama koje reguliraju to područje. U cijenu ulazi sav rad, materijal prijevoz i sve ostalo što je potrebno za potpuni dovršetak posla uključujući potrebna ispitivanja kakvoće materijala i rada. Obračun je po m1 izvedenih oznaka. Izvedba, kontrola kakvoće i obračun prema OTU 9-02 i 9-02.1.</t>
  </si>
  <si>
    <t>Postavljanje čelične zaštitne ograde (HRN EN 1317)-na trasi, jednostrane ograde (JO), klase N2. Čelična zaštitna ograda postavlja se u skladu s projektom prometne opreme i signalizacije,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Stupovi se ugrađuju zabijanjem u tlo do potrebne dubine. Obračun je po m1 postavljene ograde. Izvedba, kontrola kakvoće i obračun prema OTU 9-04. i 9-04.1.</t>
  </si>
  <si>
    <t>Postavljanje polukružnog početka-završetka, jednostrane ograde (JO), klase N2. Polukružni početak-završetak čelične zaštitne ograde postavlja se u skladu s projektom prometne opreme i signalizacije, važećim Pravilnikom o prometnim znakovima, opremi i signalizaciji na cestama i važećim hrvatskim normama koje reguliraju to područje. Jedinična cijena sadrži nabavu svih elemenata zaštićenih protiv korozije toplim pocinčavanjem (EN ISO 1461), sve prijevoze i prijenose te sav rad i materijal potreban za ugradnju po uvjetima iz projekta. Obračun je po komadu postavljenih elemenata. Izvedba, kontrola kakvoće i obračun prema OTU 9-04. i 9-04.1.</t>
  </si>
</sst>
</file>

<file path=xl/styles.xml><?xml version="1.0" encoding="utf-8"?>
<styleSheet xmlns="http://schemas.openxmlformats.org/spreadsheetml/2006/main">
  <numFmts count="6">
    <numFmt numFmtId="164" formatCode="#,##0.00\ _k_n"/>
    <numFmt numFmtId="165" formatCode="#,##0.00\ [$€-1]"/>
    <numFmt numFmtId="166" formatCode="#,##0.00\ &quot;kn&quot;"/>
    <numFmt numFmtId="167" formatCode="_-* #,##0\ _$_-;\-* #,##0\ _$_-;_-* &quot;-&quot;\ _$_-;_-@_-"/>
    <numFmt numFmtId="168" formatCode="_-* #,##0.00\ _$_-;\-* #,##0.00\ _$_-;_-* &quot;-&quot;??\ _$_-;_-@_-"/>
    <numFmt numFmtId="169" formatCode="@\ &quot;*&quot;"/>
  </numFmts>
  <fonts count="25">
    <font>
      <sz val="11"/>
      <color theme="1"/>
      <name val="Calibri"/>
      <family val="2"/>
      <charset val="238"/>
      <scheme val="minor"/>
    </font>
    <font>
      <b/>
      <sz val="10"/>
      <name val="Arial"/>
      <family val="2"/>
      <charset val="238"/>
    </font>
    <font>
      <b/>
      <sz val="11"/>
      <name val="Arial"/>
      <family val="2"/>
      <charset val="238"/>
    </font>
    <font>
      <b/>
      <sz val="10"/>
      <name val="Calibri"/>
      <family val="2"/>
      <charset val="238"/>
    </font>
    <font>
      <sz val="10"/>
      <name val="Arial"/>
      <family val="2"/>
      <charset val="238"/>
    </font>
    <font>
      <b/>
      <sz val="14"/>
      <name val="Calibri"/>
      <family val="2"/>
      <charset val="238"/>
      <scheme val="minor"/>
    </font>
    <font>
      <b/>
      <i/>
      <sz val="14"/>
      <name val="Calibri"/>
      <family val="2"/>
      <charset val="238"/>
      <scheme val="minor"/>
    </font>
    <font>
      <b/>
      <sz val="10"/>
      <name val="Calibri"/>
      <family val="2"/>
      <charset val="238"/>
      <scheme val="minor"/>
    </font>
    <font>
      <sz val="9"/>
      <name val="Calibri"/>
      <family val="2"/>
      <charset val="238"/>
      <scheme val="minor"/>
    </font>
    <font>
      <b/>
      <sz val="10"/>
      <name val="Arial"/>
      <family val="2"/>
    </font>
    <font>
      <sz val="10"/>
      <name val="Arial"/>
      <charset val="238"/>
    </font>
    <font>
      <b/>
      <u/>
      <sz val="10"/>
      <name val="Arial"/>
      <family val="2"/>
    </font>
    <font>
      <sz val="11"/>
      <color theme="1"/>
      <name val="Calibri"/>
      <family val="2"/>
      <charset val="238"/>
      <scheme val="minor"/>
    </font>
    <font>
      <b/>
      <sz val="12"/>
      <name val="Calibri"/>
      <family val="2"/>
      <charset val="238"/>
      <scheme val="minor"/>
    </font>
    <font>
      <sz val="11"/>
      <color theme="1"/>
      <name val="Calibri"/>
      <family val="2"/>
      <charset val="238"/>
    </font>
    <font>
      <sz val="10"/>
      <color theme="1"/>
      <name val="Arial"/>
      <family val="2"/>
      <charset val="238"/>
    </font>
    <font>
      <sz val="7"/>
      <color theme="1"/>
      <name val="Times New Roman"/>
      <family val="1"/>
      <charset val="238"/>
    </font>
    <font>
      <b/>
      <sz val="16"/>
      <color theme="1"/>
      <name val="Calibri"/>
      <family val="2"/>
      <charset val="238"/>
      <scheme val="minor"/>
    </font>
    <font>
      <b/>
      <sz val="9"/>
      <name val="Arial"/>
      <family val="2"/>
      <charset val="238"/>
    </font>
    <font>
      <sz val="10"/>
      <name val="Calibri"/>
      <family val="2"/>
      <charset val="238"/>
      <scheme val="minor"/>
    </font>
    <font>
      <b/>
      <sz val="14"/>
      <color indexed="9"/>
      <name val="Calibri"/>
      <family val="2"/>
      <charset val="238"/>
      <scheme val="minor"/>
    </font>
    <font>
      <i/>
      <sz val="11"/>
      <color theme="1"/>
      <name val="Calibri"/>
      <family val="2"/>
      <charset val="238"/>
    </font>
    <font>
      <b/>
      <i/>
      <sz val="11"/>
      <color theme="1"/>
      <name val="Calibri"/>
      <family val="2"/>
      <charset val="238"/>
      <scheme val="minor"/>
    </font>
    <font>
      <u/>
      <sz val="11"/>
      <color theme="1"/>
      <name val="Calibri"/>
      <family val="2"/>
      <charset val="238"/>
    </font>
    <font>
      <b/>
      <sz val="9"/>
      <name val="Calibri"/>
      <family val="2"/>
      <charset val="238"/>
      <scheme val="minor"/>
    </font>
  </fonts>
  <fills count="15">
    <fill>
      <patternFill patternType="none"/>
    </fill>
    <fill>
      <patternFill patternType="gray125"/>
    </fill>
    <fill>
      <patternFill patternType="solid">
        <fgColor rgb="FFC2FFC2"/>
        <bgColor indexed="64"/>
      </patternFill>
    </fill>
    <fill>
      <patternFill patternType="solid">
        <fgColor indexed="44"/>
        <bgColor indexed="64"/>
      </patternFill>
    </fill>
    <fill>
      <patternFill patternType="solid">
        <fgColor theme="9" tint="0.79998168889431442"/>
        <bgColor indexed="64"/>
      </patternFill>
    </fill>
    <fill>
      <patternFill patternType="solid">
        <fgColor theme="0" tint="-0.34998626667073579"/>
        <bgColor indexed="64"/>
      </patternFill>
    </fill>
    <fill>
      <patternFill patternType="gray0625"/>
    </fill>
    <fill>
      <patternFill patternType="solid">
        <fgColor indexed="27"/>
        <bgColor indexed="41"/>
      </patternFill>
    </fill>
    <fill>
      <patternFill patternType="solid">
        <fgColor theme="0" tint="-0.14999847407452621"/>
        <bgColor indexed="64"/>
      </patternFill>
    </fill>
    <fill>
      <patternFill patternType="solid">
        <fgColor indexed="51"/>
        <bgColor indexed="64"/>
      </patternFill>
    </fill>
    <fill>
      <patternFill patternType="solid">
        <fgColor rgb="FFFFC2C2"/>
        <bgColor indexed="64"/>
      </patternFill>
    </fill>
    <fill>
      <patternFill patternType="solid">
        <fgColor rgb="FFFFFFC2"/>
        <bgColor indexed="64"/>
      </patternFill>
    </fill>
    <fill>
      <patternFill patternType="solid">
        <fgColor indexed="26"/>
        <bgColor indexed="64"/>
      </patternFill>
    </fill>
    <fill>
      <patternFill patternType="solid">
        <fgColor indexed="17"/>
        <bgColor indexed="64"/>
      </patternFill>
    </fill>
    <fill>
      <patternFill patternType="solid">
        <fgColor theme="6" tint="0.59999389629810485"/>
        <bgColor indexed="64"/>
      </patternFill>
    </fill>
  </fills>
  <borders count="16">
    <border>
      <left/>
      <right/>
      <top/>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style="hair">
        <color indexed="8"/>
      </bottom>
      <diagonal/>
    </border>
    <border>
      <left/>
      <right/>
      <top style="hair">
        <color auto="1"/>
      </top>
      <bottom style="hair">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double">
        <color auto="1"/>
      </bottom>
      <diagonal/>
    </border>
  </borders>
  <cellStyleXfs count="59">
    <xf numFmtId="0" fontId="0" fillId="0" borderId="0"/>
    <xf numFmtId="0" fontId="4" fillId="3" borderId="0" applyNumberFormat="0" applyFont="0" applyBorder="0" applyAlignment="0" applyProtection="0">
      <protection locked="0"/>
    </xf>
    <xf numFmtId="0" fontId="10" fillId="0" borderId="0"/>
    <xf numFmtId="168" fontId="4" fillId="0" borderId="0" applyFont="0" applyFill="0" applyBorder="0" applyAlignment="0" applyProtection="0"/>
    <xf numFmtId="169" fontId="11" fillId="6" borderId="6">
      <alignment horizontal="lef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1" fillId="7" borderId="7">
      <alignment vertical="center"/>
    </xf>
    <xf numFmtId="169" fontId="11" fillId="6" borderId="8">
      <alignment horizontal="left" vertical="center"/>
    </xf>
    <xf numFmtId="0" fontId="4" fillId="0" borderId="0"/>
    <xf numFmtId="0" fontId="4" fillId="0" borderId="0"/>
    <xf numFmtId="0" fontId="4" fillId="0" borderId="0"/>
    <xf numFmtId="0" fontId="4" fillId="0" borderId="0"/>
    <xf numFmtId="167" fontId="1" fillId="7" borderId="9">
      <alignment vertical="center"/>
    </xf>
    <xf numFmtId="167" fontId="1" fillId="7" borderId="10">
      <alignment vertical="center"/>
    </xf>
    <xf numFmtId="169" fontId="11" fillId="6" borderId="11">
      <alignment horizontal="left" vertical="center"/>
    </xf>
    <xf numFmtId="0" fontId="12" fillId="0" borderId="0"/>
    <xf numFmtId="0" fontId="4" fillId="0" borderId="0" applyNumberFormat="0" applyFill="0" applyBorder="0" applyAlignment="0" applyProtection="0"/>
    <xf numFmtId="0" fontId="4" fillId="0" borderId="0"/>
    <xf numFmtId="9" fontId="4" fillId="0" borderId="0" applyFont="0" applyFill="0" applyBorder="0" applyAlignment="0" applyProtection="0"/>
    <xf numFmtId="167" fontId="1" fillId="7" borderId="10">
      <alignment vertical="center"/>
    </xf>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67" fontId="1" fillId="7" borderId="10">
      <alignment vertical="center"/>
    </xf>
  </cellStyleXfs>
  <cellXfs count="83">
    <xf numFmtId="0" fontId="0" fillId="0" borderId="0" xfId="0"/>
    <xf numFmtId="0" fontId="7" fillId="2" borderId="4" xfId="0" applyNumberFormat="1" applyFont="1" applyFill="1" applyBorder="1" applyAlignment="1" applyProtection="1">
      <alignment vertical="top" wrapText="1"/>
    </xf>
    <xf numFmtId="49" fontId="7" fillId="2" borderId="4" xfId="0" applyNumberFormat="1" applyFont="1" applyFill="1" applyBorder="1" applyProtection="1"/>
    <xf numFmtId="0" fontId="7" fillId="2" borderId="4" xfId="0" applyNumberFormat="1" applyFont="1" applyFill="1" applyBorder="1" applyProtection="1"/>
    <xf numFmtId="4" fontId="7" fillId="2" borderId="4" xfId="0" applyNumberFormat="1" applyFont="1" applyFill="1" applyBorder="1" applyProtection="1"/>
    <xf numFmtId="164" fontId="7" fillId="2" borderId="5" xfId="0" applyNumberFormat="1" applyFont="1" applyFill="1" applyBorder="1" applyAlignment="1" applyProtection="1">
      <alignment horizontal="right" wrapText="1"/>
    </xf>
    <xf numFmtId="49" fontId="7" fillId="2" borderId="4" xfId="15" applyNumberFormat="1" applyFont="1" applyFill="1" applyBorder="1" applyAlignment="1" applyProtection="1">
      <alignment vertical="top"/>
    </xf>
    <xf numFmtId="49" fontId="8" fillId="0" borderId="4" xfId="0" applyNumberFormat="1" applyFont="1" applyFill="1" applyBorder="1" applyAlignment="1" applyProtection="1">
      <alignment vertical="top"/>
    </xf>
    <xf numFmtId="0" fontId="8" fillId="0" borderId="4" xfId="0" applyNumberFormat="1" applyFont="1" applyFill="1" applyBorder="1" applyAlignment="1" applyProtection="1">
      <alignment vertical="top" wrapText="1"/>
    </xf>
    <xf numFmtId="49" fontId="8" fillId="0" borderId="4" xfId="0" applyNumberFormat="1" applyFont="1" applyFill="1" applyBorder="1" applyProtection="1"/>
    <xf numFmtId="0" fontId="8" fillId="0" borderId="4" xfId="0" applyNumberFormat="1" applyFont="1" applyFill="1" applyBorder="1" applyProtection="1">
      <protection locked="0"/>
    </xf>
    <xf numFmtId="4" fontId="8" fillId="0" borderId="4" xfId="0" applyNumberFormat="1" applyFont="1" applyFill="1" applyBorder="1" applyProtection="1">
      <protection locked="0"/>
    </xf>
    <xf numFmtId="49" fontId="9" fillId="4" borderId="13" xfId="0" applyNumberFormat="1" applyFont="1" applyFill="1" applyBorder="1" applyAlignment="1" applyProtection="1">
      <alignment horizontal="center" vertical="center" wrapText="1"/>
    </xf>
    <xf numFmtId="0" fontId="9" fillId="4" borderId="14" xfId="0" applyNumberFormat="1" applyFont="1" applyFill="1" applyBorder="1" applyAlignment="1" applyProtection="1">
      <alignment horizontal="center" vertical="center" wrapText="1"/>
    </xf>
    <xf numFmtId="49" fontId="9" fillId="4" borderId="14" xfId="0" applyNumberFormat="1" applyFont="1" applyFill="1" applyBorder="1" applyAlignment="1" applyProtection="1">
      <alignment horizontal="center" vertical="center" wrapText="1"/>
    </xf>
    <xf numFmtId="4" fontId="9" fillId="4" borderId="14" xfId="0" applyNumberFormat="1" applyFont="1" applyFill="1" applyBorder="1" applyAlignment="1" applyProtection="1">
      <alignment horizontal="center" vertical="center" wrapText="1"/>
    </xf>
    <xf numFmtId="165" fontId="9" fillId="4" borderId="2" xfId="0" applyNumberFormat="1" applyFont="1" applyFill="1" applyBorder="1" applyAlignment="1" applyProtection="1">
      <alignment horizontal="center" vertical="center" wrapText="1"/>
    </xf>
    <xf numFmtId="0" fontId="0" fillId="0" borderId="12" xfId="0" applyBorder="1"/>
    <xf numFmtId="0" fontId="17" fillId="0" borderId="0" xfId="0" applyFont="1" applyAlignment="1">
      <alignment horizontal="right"/>
    </xf>
    <xf numFmtId="0" fontId="14" fillId="0" borderId="0" xfId="0" applyFont="1" applyAlignment="1" applyProtection="1">
      <alignment horizontal="justify"/>
      <protection locked="0"/>
    </xf>
    <xf numFmtId="0" fontId="0" fillId="0" borderId="0" xfId="0"/>
    <xf numFmtId="0" fontId="7" fillId="8" borderId="4" xfId="0" applyNumberFormat="1" applyFont="1" applyFill="1" applyBorder="1" applyAlignment="1" applyProtection="1">
      <alignment vertical="top" wrapText="1"/>
    </xf>
    <xf numFmtId="49" fontId="7" fillId="8" borderId="4" xfId="15" applyNumberFormat="1" applyFont="1" applyFill="1" applyBorder="1" applyAlignment="1" applyProtection="1">
      <alignment vertical="top"/>
    </xf>
    <xf numFmtId="49" fontId="7" fillId="8" borderId="4" xfId="0" applyNumberFormat="1" applyFont="1" applyFill="1" applyBorder="1" applyProtection="1"/>
    <xf numFmtId="0" fontId="7" fillId="8" borderId="4" xfId="0" applyNumberFormat="1" applyFont="1" applyFill="1" applyBorder="1" applyProtection="1"/>
    <xf numFmtId="4" fontId="7" fillId="8" borderId="4" xfId="0" applyNumberFormat="1" applyFont="1" applyFill="1" applyBorder="1" applyProtection="1"/>
    <xf numFmtId="164" fontId="7" fillId="8" borderId="5" xfId="0" applyNumberFormat="1" applyFont="1" applyFill="1" applyBorder="1" applyAlignment="1" applyProtection="1">
      <alignment horizontal="right" wrapText="1"/>
    </xf>
    <xf numFmtId="0" fontId="8" fillId="0" borderId="4" xfId="5" applyNumberFormat="1" applyFont="1" applyFill="1" applyBorder="1" applyProtection="1"/>
    <xf numFmtId="0" fontId="8" fillId="0" borderId="4" xfId="5" applyNumberFormat="1" applyFont="1" applyFill="1" applyBorder="1" applyAlignment="1" applyProtection="1">
      <alignment vertical="top" wrapText="1"/>
    </xf>
    <xf numFmtId="49" fontId="8" fillId="0" borderId="4" xfId="5" applyNumberFormat="1" applyFont="1" applyFill="1" applyBorder="1" applyProtection="1"/>
    <xf numFmtId="4" fontId="8" fillId="0" borderId="4" xfId="5" applyNumberFormat="1" applyFont="1" applyFill="1" applyBorder="1" applyAlignment="1" applyProtection="1">
      <alignment horizontal="right"/>
    </xf>
    <xf numFmtId="164" fontId="8" fillId="0" borderId="4" xfId="5" applyNumberFormat="1" applyFont="1" applyFill="1" applyBorder="1" applyAlignment="1" applyProtection="1">
      <alignment horizontal="right" wrapText="1"/>
    </xf>
    <xf numFmtId="49" fontId="7" fillId="2" borderId="4" xfId="5" applyNumberFormat="1" applyFont="1" applyFill="1" applyBorder="1" applyAlignment="1" applyProtection="1">
      <alignment vertical="top"/>
    </xf>
    <xf numFmtId="0" fontId="7" fillId="2" borderId="4" xfId="5" applyNumberFormat="1" applyFont="1" applyFill="1" applyBorder="1" applyAlignment="1" applyProtection="1">
      <alignment vertical="top" wrapText="1"/>
    </xf>
    <xf numFmtId="49" fontId="7" fillId="2" borderId="4" xfId="5" applyNumberFormat="1" applyFont="1" applyFill="1" applyBorder="1" applyProtection="1"/>
    <xf numFmtId="0" fontId="7" fillId="2" borderId="4" xfId="5" applyNumberFormat="1" applyFont="1" applyFill="1" applyBorder="1" applyProtection="1"/>
    <xf numFmtId="4" fontId="7" fillId="2" borderId="4" xfId="5" applyNumberFormat="1" applyFont="1" applyFill="1" applyBorder="1" applyAlignment="1" applyProtection="1">
      <alignment horizontal="right"/>
    </xf>
    <xf numFmtId="164" fontId="7" fillId="2" borderId="4" xfId="5" applyNumberFormat="1" applyFont="1" applyFill="1" applyBorder="1" applyAlignment="1" applyProtection="1">
      <alignment horizontal="right" wrapText="1"/>
    </xf>
    <xf numFmtId="49" fontId="19" fillId="11" borderId="4" xfId="5" applyNumberFormat="1" applyFont="1" applyFill="1" applyBorder="1" applyAlignment="1" applyProtection="1">
      <alignment vertical="top"/>
    </xf>
    <xf numFmtId="0" fontId="19" fillId="11" borderId="4" xfId="5" applyNumberFormat="1" applyFont="1" applyFill="1" applyBorder="1" applyAlignment="1" applyProtection="1">
      <alignment vertical="top" wrapText="1"/>
    </xf>
    <xf numFmtId="49" fontId="19" fillId="11" borderId="4" xfId="5" applyNumberFormat="1" applyFont="1" applyFill="1" applyBorder="1" applyProtection="1"/>
    <xf numFmtId="0" fontId="19" fillId="11" borderId="4" xfId="5" applyNumberFormat="1" applyFont="1" applyFill="1" applyBorder="1" applyProtection="1"/>
    <xf numFmtId="4" fontId="19" fillId="11" borderId="4" xfId="5" applyNumberFormat="1" applyFont="1" applyFill="1" applyBorder="1" applyAlignment="1" applyProtection="1">
      <alignment horizontal="right"/>
    </xf>
    <xf numFmtId="164" fontId="19" fillId="11" borderId="4" xfId="5" applyNumberFormat="1" applyFont="1" applyFill="1" applyBorder="1" applyAlignment="1" applyProtection="1">
      <alignment horizontal="right" wrapText="1"/>
    </xf>
    <xf numFmtId="4" fontId="3" fillId="14" borderId="15" xfId="0" applyNumberFormat="1" applyFont="1" applyFill="1" applyBorder="1" applyAlignment="1" applyProtection="1">
      <alignment wrapText="1"/>
    </xf>
    <xf numFmtId="49" fontId="8" fillId="0" borderId="4" xfId="5" applyNumberFormat="1" applyFont="1" applyFill="1" applyBorder="1" applyAlignment="1" applyProtection="1">
      <alignment vertical="top"/>
    </xf>
    <xf numFmtId="0" fontId="3" fillId="14" borderId="15" xfId="0" applyNumberFormat="1" applyFont="1" applyFill="1" applyBorder="1" applyAlignment="1" applyProtection="1">
      <alignment wrapText="1"/>
    </xf>
    <xf numFmtId="0" fontId="3" fillId="14" borderId="15" xfId="0" applyNumberFormat="1" applyFont="1" applyFill="1" applyBorder="1" applyAlignment="1" applyProtection="1">
      <alignment vertical="top" wrapText="1"/>
    </xf>
    <xf numFmtId="49" fontId="3" fillId="14" borderId="15" xfId="0" applyNumberFormat="1" applyFont="1" applyFill="1" applyBorder="1" applyAlignment="1" applyProtection="1">
      <alignment vertical="top" wrapText="1"/>
    </xf>
    <xf numFmtId="0" fontId="22" fillId="0" borderId="0" xfId="0" applyFont="1"/>
    <xf numFmtId="0" fontId="21" fillId="0" borderId="0" xfId="0" applyFont="1" applyAlignment="1">
      <alignment horizontal="justify" vertical="top"/>
    </xf>
    <xf numFmtId="49" fontId="3" fillId="14" borderId="15" xfId="0" applyNumberFormat="1" applyFont="1" applyFill="1" applyBorder="1" applyAlignment="1" applyProtection="1">
      <alignment wrapText="1"/>
    </xf>
    <xf numFmtId="0" fontId="0" fillId="0" borderId="0" xfId="0"/>
    <xf numFmtId="0" fontId="1" fillId="0" borderId="0" xfId="0" applyNumberFormat="1" applyFont="1" applyBorder="1" applyAlignment="1" applyProtection="1">
      <alignment vertical="top" wrapText="1"/>
    </xf>
    <xf numFmtId="0" fontId="2" fillId="0" borderId="0" xfId="0" applyNumberFormat="1" applyFont="1" applyBorder="1" applyAlignment="1" applyProtection="1">
      <alignment vertical="top"/>
    </xf>
    <xf numFmtId="0" fontId="2" fillId="0" borderId="0" xfId="0" applyNumberFormat="1" applyFont="1" applyBorder="1" applyAlignment="1" applyProtection="1">
      <alignment vertical="top" wrapText="1"/>
    </xf>
    <xf numFmtId="0" fontId="0" fillId="0" borderId="0" xfId="0" applyProtection="1"/>
    <xf numFmtId="49" fontId="1" fillId="0" borderId="0" xfId="0" applyNumberFormat="1" applyFont="1" applyAlignment="1" applyProtection="1">
      <alignment wrapText="1"/>
    </xf>
    <xf numFmtId="2" fontId="0" fillId="0" borderId="0" xfId="0" applyNumberFormat="1" applyProtection="1"/>
    <xf numFmtId="164" fontId="0" fillId="0" borderId="0" xfId="0" applyNumberFormat="1" applyProtection="1"/>
    <xf numFmtId="166" fontId="6" fillId="12" borderId="1" xfId="1" applyNumberFormat="1" applyFont="1" applyFill="1" applyBorder="1" applyAlignment="1" applyProtection="1">
      <alignment horizontal="right"/>
    </xf>
    <xf numFmtId="166" fontId="6" fillId="12" borderId="2" xfId="1" applyNumberFormat="1" applyFont="1" applyFill="1" applyBorder="1" applyAlignment="1" applyProtection="1">
      <alignment horizontal="right"/>
    </xf>
    <xf numFmtId="166" fontId="6" fillId="12" borderId="3" xfId="1" applyNumberFormat="1" applyFont="1" applyFill="1" applyBorder="1" applyAlignment="1" applyProtection="1">
      <alignment horizontal="right"/>
    </xf>
    <xf numFmtId="49" fontId="9" fillId="5" borderId="0" xfId="0" applyNumberFormat="1" applyFont="1" applyFill="1" applyBorder="1" applyAlignment="1" applyProtection="1">
      <alignment horizontal="center" vertical="center" wrapText="1"/>
    </xf>
    <xf numFmtId="2" fontId="9" fillId="5" borderId="0" xfId="0" applyNumberFormat="1" applyFont="1" applyFill="1" applyBorder="1" applyAlignment="1" applyProtection="1">
      <alignment horizontal="center" vertical="center" wrapText="1"/>
    </xf>
    <xf numFmtId="165" fontId="9" fillId="5" borderId="0" xfId="0" applyNumberFormat="1" applyFont="1" applyFill="1" applyBorder="1" applyAlignment="1" applyProtection="1">
      <alignment horizontal="center" vertical="center" wrapText="1"/>
    </xf>
    <xf numFmtId="49" fontId="3" fillId="14" borderId="0" xfId="0" applyNumberFormat="1" applyFont="1" applyFill="1" applyBorder="1" applyAlignment="1" applyProtection="1">
      <alignment vertical="top" wrapText="1"/>
    </xf>
    <xf numFmtId="0" fontId="3" fillId="14" borderId="0" xfId="0" applyNumberFormat="1" applyFont="1" applyFill="1" applyBorder="1" applyAlignment="1" applyProtection="1">
      <alignment vertical="top" wrapText="1"/>
    </xf>
    <xf numFmtId="49" fontId="3" fillId="14" borderId="0" xfId="0" applyNumberFormat="1" applyFont="1" applyFill="1" applyBorder="1" applyAlignment="1" applyProtection="1">
      <alignment wrapText="1"/>
    </xf>
    <xf numFmtId="0" fontId="3" fillId="14" borderId="0" xfId="0" applyNumberFormat="1" applyFont="1" applyFill="1" applyBorder="1" applyAlignment="1" applyProtection="1">
      <alignment wrapText="1"/>
    </xf>
    <xf numFmtId="4" fontId="3" fillId="14" borderId="0" xfId="0" applyNumberFormat="1" applyFont="1" applyFill="1" applyBorder="1" applyAlignment="1" applyProtection="1">
      <alignment wrapText="1"/>
    </xf>
    <xf numFmtId="0" fontId="13" fillId="10" borderId="0" xfId="0" applyNumberFormat="1" applyFont="1" applyFill="1" applyBorder="1" applyAlignment="1" applyProtection="1">
      <alignment vertical="top" wrapText="1"/>
    </xf>
    <xf numFmtId="49" fontId="13" fillId="10" borderId="0" xfId="0" applyNumberFormat="1" applyFont="1" applyFill="1" applyBorder="1" applyProtection="1"/>
    <xf numFmtId="0" fontId="13" fillId="10" borderId="0" xfId="0" applyNumberFormat="1" applyFont="1" applyFill="1" applyBorder="1" applyProtection="1"/>
    <xf numFmtId="4" fontId="13" fillId="10" borderId="0" xfId="0" applyNumberFormat="1" applyFont="1" applyFill="1" applyBorder="1" applyAlignment="1" applyProtection="1">
      <alignment horizontal="right"/>
    </xf>
    <xf numFmtId="0" fontId="18" fillId="0" borderId="0" xfId="0" applyNumberFormat="1" applyFont="1" applyBorder="1" applyAlignment="1" applyProtection="1">
      <alignment vertical="top"/>
    </xf>
    <xf numFmtId="164" fontId="13" fillId="10" borderId="0" xfId="0" applyNumberFormat="1" applyFont="1" applyFill="1" applyBorder="1" applyAlignment="1" applyProtection="1">
      <alignment horizontal="right"/>
    </xf>
    <xf numFmtId="164" fontId="3" fillId="14" borderId="0" xfId="0" applyNumberFormat="1" applyFont="1" applyFill="1" applyBorder="1" applyAlignment="1" applyProtection="1">
      <alignment horizontal="right"/>
    </xf>
    <xf numFmtId="0" fontId="14" fillId="0" borderId="0" xfId="0" applyFont="1" applyAlignment="1">
      <alignment horizontal="justify" vertical="top" wrapText="1"/>
    </xf>
    <xf numFmtId="0" fontId="18" fillId="0" borderId="0" xfId="0" applyNumberFormat="1" applyFont="1" applyBorder="1" applyAlignment="1" applyProtection="1">
      <alignment horizontal="left" vertical="top" wrapText="1"/>
    </xf>
    <xf numFmtId="0" fontId="5" fillId="9" borderId="0" xfId="1" applyFont="1" applyFill="1" applyBorder="1" applyAlignment="1" applyProtection="1">
      <alignment horizontal="right" vertical="center"/>
    </xf>
    <xf numFmtId="0" fontId="5" fillId="0" borderId="0" xfId="1" applyFont="1" applyFill="1" applyBorder="1" applyAlignment="1" applyProtection="1">
      <alignment horizontal="right"/>
    </xf>
    <xf numFmtId="0" fontId="20" fillId="13" borderId="0" xfId="1" applyFont="1" applyFill="1" applyBorder="1" applyAlignment="1" applyProtection="1">
      <alignment horizontal="right" vertical="center"/>
    </xf>
  </cellXfs>
  <cellStyles count="59">
    <cellStyle name="Comma 2" xfId="3"/>
    <cellStyle name="Naslov" xfId="4"/>
    <cellStyle name="Naslov 2" xfId="33"/>
    <cellStyle name="Naslov 3" xfId="40"/>
    <cellStyle name="Normal" xfId="0" builtinId="0"/>
    <cellStyle name="Normal 10" xfId="52"/>
    <cellStyle name="Normal 11" xfId="5"/>
    <cellStyle name="Normal 13" xfId="6"/>
    <cellStyle name="Normal 16" xfId="7"/>
    <cellStyle name="Normal 18" xfId="8"/>
    <cellStyle name="Normal 2" xfId="9"/>
    <cellStyle name="Normal 20" xfId="10"/>
    <cellStyle name="Normal 22" xfId="11"/>
    <cellStyle name="Normal 25" xfId="12"/>
    <cellStyle name="Normal 27" xfId="13"/>
    <cellStyle name="Normal 29" xfId="14"/>
    <cellStyle name="Normal 3" xfId="15"/>
    <cellStyle name="Normal 3 2" xfId="34"/>
    <cellStyle name="Normal 3 3" xfId="47"/>
    <cellStyle name="Normal 3 4" xfId="53"/>
    <cellStyle name="Normal 32" xfId="16"/>
    <cellStyle name="Normal 34" xfId="17"/>
    <cellStyle name="Normal 36" xfId="18"/>
    <cellStyle name="Normal 38" xfId="19"/>
    <cellStyle name="Normal 4" xfId="20"/>
    <cellStyle name="Normal 4 2" xfId="35"/>
    <cellStyle name="Normal 4 3" xfId="48"/>
    <cellStyle name="Normal 4 4" xfId="54"/>
    <cellStyle name="Normal 40" xfId="21"/>
    <cellStyle name="Normal 42" xfId="22"/>
    <cellStyle name="Normal 44" xfId="23"/>
    <cellStyle name="Normal 46" xfId="24"/>
    <cellStyle name="Normal 5" xfId="25"/>
    <cellStyle name="Normal 5 2" xfId="36"/>
    <cellStyle name="Normal 5 3" xfId="49"/>
    <cellStyle name="Normal 5 4" xfId="55"/>
    <cellStyle name="Normal 6" xfId="26"/>
    <cellStyle name="Normal 6 2" xfId="37"/>
    <cellStyle name="Normal 6 3" xfId="50"/>
    <cellStyle name="Normal 6 4" xfId="56"/>
    <cellStyle name="Normal 7" xfId="2"/>
    <cellStyle name="Normal 7 2" xfId="41"/>
    <cellStyle name="Normal 7 3" xfId="43"/>
    <cellStyle name="Normal 8" xfId="46"/>
    <cellStyle name="Normal 9" xfId="27"/>
    <cellStyle name="Obično_ISKAZ_blato" xfId="42"/>
    <cellStyle name="Percent 2" xfId="29"/>
    <cellStyle name="Percent 2 10" xfId="30"/>
    <cellStyle name="Percent 2 31" xfId="31"/>
    <cellStyle name="Percent 3" xfId="28"/>
    <cellStyle name="Percent 3 2" xfId="44"/>
    <cellStyle name="Percent 4" xfId="51"/>
    <cellStyle name="Percent 5" xfId="57"/>
    <cellStyle name="REKAPITULACIJA" xfId="1"/>
    <cellStyle name="Ukupno" xfId="32"/>
    <cellStyle name="Ukupno 2" xfId="38"/>
    <cellStyle name="Ukupno 2 2" xfId="45"/>
    <cellStyle name="Ukupno 3" xfId="39"/>
    <cellStyle name="Ukupno 4" xfId="5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61"/>
  <sheetViews>
    <sheetView showGridLines="0" showZeros="0" tabSelected="1" view="pageBreakPreview" topLeftCell="A13" zoomScaleNormal="100" zoomScaleSheetLayoutView="100" workbookViewId="0">
      <selection activeCell="B18" sqref="B18:E18"/>
    </sheetView>
  </sheetViews>
  <sheetFormatPr defaultColWidth="67.85546875" defaultRowHeight="15"/>
  <cols>
    <col min="1" max="1" width="8.7109375" customWidth="1"/>
    <col min="2" max="2" width="68.42578125" customWidth="1"/>
    <col min="3" max="3" width="9.5703125" customWidth="1"/>
    <col min="4" max="5" width="10.7109375" customWidth="1"/>
    <col min="6" max="6" width="20.7109375" customWidth="1"/>
    <col min="7" max="9" width="10.7109375" customWidth="1"/>
  </cols>
  <sheetData>
    <row r="2" spans="2:6" ht="21">
      <c r="B2" s="18"/>
      <c r="C2" s="18" t="s">
        <v>51</v>
      </c>
    </row>
    <row r="3" spans="2:6" s="20" customFormat="1"/>
    <row r="4" spans="2:6" s="20" customFormat="1">
      <c r="B4" s="49" t="s">
        <v>38</v>
      </c>
    </row>
    <row r="5" spans="2:6" s="20" customFormat="1"/>
    <row r="6" spans="2:6" s="20" customFormat="1" ht="132.75" customHeight="1">
      <c r="B6" s="78" t="s">
        <v>116</v>
      </c>
      <c r="C6" s="78"/>
      <c r="D6" s="78"/>
      <c r="E6" s="78"/>
      <c r="F6" s="19"/>
    </row>
    <row r="7" spans="2:6" s="20" customFormat="1" ht="69" customHeight="1">
      <c r="B7" s="78" t="s">
        <v>39</v>
      </c>
      <c r="C7" s="78"/>
      <c r="D7" s="78"/>
      <c r="E7" s="78"/>
    </row>
    <row r="8" spans="2:6" s="20" customFormat="1" ht="66" customHeight="1">
      <c r="B8" s="78" t="s">
        <v>40</v>
      </c>
      <c r="C8" s="78"/>
      <c r="D8" s="78"/>
      <c r="E8" s="78"/>
    </row>
    <row r="9" spans="2:6" s="20" customFormat="1" ht="203.25" customHeight="1">
      <c r="B9" s="78" t="s">
        <v>111</v>
      </c>
      <c r="C9" s="78"/>
      <c r="D9" s="78"/>
      <c r="E9" s="78"/>
    </row>
    <row r="10" spans="2:6" s="20" customFormat="1" ht="165.75" customHeight="1">
      <c r="B10" s="78" t="s">
        <v>117</v>
      </c>
      <c r="C10" s="78"/>
      <c r="D10" s="78"/>
      <c r="E10" s="78"/>
    </row>
    <row r="11" spans="2:6" s="20" customFormat="1" ht="80.25" customHeight="1">
      <c r="B11" s="78" t="s">
        <v>68</v>
      </c>
      <c r="C11" s="78"/>
      <c r="D11" s="78"/>
      <c r="E11" s="78"/>
    </row>
    <row r="12" spans="2:6" s="20" customFormat="1" ht="104.25" customHeight="1">
      <c r="B12" s="78" t="s">
        <v>41</v>
      </c>
      <c r="C12" s="78"/>
      <c r="D12" s="78"/>
      <c r="E12" s="78"/>
    </row>
    <row r="13" spans="2:6" s="20" customFormat="1" ht="85.5" customHeight="1">
      <c r="B13" s="78" t="s">
        <v>48</v>
      </c>
      <c r="C13" s="78"/>
      <c r="D13" s="78"/>
      <c r="E13" s="78"/>
    </row>
    <row r="14" spans="2:6" s="20" customFormat="1" ht="88.5" customHeight="1">
      <c r="B14" s="78" t="s">
        <v>104</v>
      </c>
      <c r="C14" s="78"/>
      <c r="D14" s="78"/>
      <c r="E14" s="78"/>
    </row>
    <row r="15" spans="2:6" s="20" customFormat="1" ht="112.5" customHeight="1">
      <c r="B15" s="78" t="s">
        <v>69</v>
      </c>
      <c r="C15" s="78"/>
      <c r="D15" s="78"/>
      <c r="E15" s="78"/>
    </row>
    <row r="16" spans="2:6" s="20" customFormat="1" ht="39" customHeight="1">
      <c r="B16" s="50" t="s">
        <v>42</v>
      </c>
    </row>
    <row r="17" spans="1:6" s="20" customFormat="1">
      <c r="B17" s="78" t="s">
        <v>47</v>
      </c>
      <c r="C17" s="78"/>
      <c r="D17" s="78"/>
      <c r="E17" s="78"/>
    </row>
    <row r="18" spans="1:6" s="20" customFormat="1" ht="52.5" customHeight="1">
      <c r="B18" s="78" t="s">
        <v>105</v>
      </c>
      <c r="C18" s="78"/>
      <c r="D18" s="78"/>
      <c r="E18" s="78"/>
    </row>
    <row r="19" spans="1:6" s="20" customFormat="1" ht="45" customHeight="1" thickBot="1">
      <c r="B19" s="78" t="s">
        <v>43</v>
      </c>
      <c r="C19" s="78"/>
      <c r="D19" s="78"/>
      <c r="E19" s="78"/>
    </row>
    <row r="20" spans="1:6" ht="25.5">
      <c r="A20" s="12" t="s">
        <v>44</v>
      </c>
      <c r="B20" s="13" t="s">
        <v>1</v>
      </c>
      <c r="C20" s="14" t="s">
        <v>23</v>
      </c>
      <c r="D20" s="13" t="s">
        <v>2</v>
      </c>
      <c r="E20" s="15" t="s">
        <v>3</v>
      </c>
      <c r="F20" s="16" t="s">
        <v>45</v>
      </c>
    </row>
    <row r="21" spans="1:6" s="20" customFormat="1">
      <c r="A21" s="22"/>
      <c r="B21" s="21" t="s">
        <v>46</v>
      </c>
      <c r="C21" s="23"/>
      <c r="D21" s="24"/>
      <c r="E21" s="25"/>
      <c r="F21" s="26"/>
    </row>
    <row r="22" spans="1:6">
      <c r="A22" s="6" t="s">
        <v>25</v>
      </c>
      <c r="B22" s="1" t="s">
        <v>4</v>
      </c>
      <c r="C22" s="2"/>
      <c r="D22" s="3"/>
      <c r="E22" s="4"/>
      <c r="F22" s="5">
        <f>SUM(F23:F31)</f>
        <v>0</v>
      </c>
    </row>
    <row r="23" spans="1:6" ht="108">
      <c r="A23" s="7" t="s">
        <v>26</v>
      </c>
      <c r="B23" s="8" t="s">
        <v>35</v>
      </c>
      <c r="C23" s="9" t="s">
        <v>13</v>
      </c>
      <c r="D23" s="10">
        <v>0.14000000000000001</v>
      </c>
      <c r="E23" s="11"/>
      <c r="F23" s="31">
        <f>ROUND(D23*E23,2)</f>
        <v>0</v>
      </c>
    </row>
    <row r="24" spans="1:6" ht="60">
      <c r="A24" s="45" t="s">
        <v>27</v>
      </c>
      <c r="B24" s="28" t="s">
        <v>14</v>
      </c>
      <c r="C24" s="29" t="s">
        <v>15</v>
      </c>
      <c r="D24" s="27">
        <v>750</v>
      </c>
      <c r="E24" s="30"/>
      <c r="F24" s="31">
        <f>ROUND(D24*E24,2)</f>
        <v>0</v>
      </c>
    </row>
    <row r="25" spans="1:6" ht="60">
      <c r="A25" s="45" t="s">
        <v>28</v>
      </c>
      <c r="B25" s="28" t="s">
        <v>36</v>
      </c>
      <c r="C25" s="29" t="s">
        <v>16</v>
      </c>
      <c r="D25" s="27">
        <v>10</v>
      </c>
      <c r="E25" s="30"/>
      <c r="F25" s="31">
        <f t="shared" ref="F25:F60" si="0">ROUND(D25*E25,2)</f>
        <v>0</v>
      </c>
    </row>
    <row r="26" spans="1:6" ht="48">
      <c r="A26" s="45" t="s">
        <v>75</v>
      </c>
      <c r="B26" s="28" t="s">
        <v>52</v>
      </c>
      <c r="C26" s="29" t="s">
        <v>12</v>
      </c>
      <c r="D26" s="27">
        <v>6</v>
      </c>
      <c r="E26" s="30"/>
      <c r="F26" s="31">
        <f t="shared" si="0"/>
        <v>0</v>
      </c>
    </row>
    <row r="27" spans="1:6" ht="48">
      <c r="A27" s="45" t="s">
        <v>76</v>
      </c>
      <c r="B27" s="28" t="s">
        <v>53</v>
      </c>
      <c r="C27" s="29" t="s">
        <v>11</v>
      </c>
      <c r="D27" s="27">
        <v>2</v>
      </c>
      <c r="E27" s="30"/>
      <c r="F27" s="31">
        <f t="shared" si="0"/>
        <v>0</v>
      </c>
    </row>
    <row r="28" spans="1:6" ht="60">
      <c r="A28" s="45" t="s">
        <v>77</v>
      </c>
      <c r="B28" s="28" t="s">
        <v>54</v>
      </c>
      <c r="C28" s="29" t="s">
        <v>11</v>
      </c>
      <c r="D28" s="27">
        <v>2</v>
      </c>
      <c r="E28" s="30"/>
      <c r="F28" s="31">
        <f t="shared" si="0"/>
        <v>0</v>
      </c>
    </row>
    <row r="29" spans="1:6" ht="36">
      <c r="A29" s="45" t="s">
        <v>78</v>
      </c>
      <c r="B29" s="28" t="s">
        <v>55</v>
      </c>
      <c r="C29" s="29" t="s">
        <v>16</v>
      </c>
      <c r="D29" s="27">
        <v>4</v>
      </c>
      <c r="E29" s="30"/>
      <c r="F29" s="31">
        <f t="shared" si="0"/>
        <v>0</v>
      </c>
    </row>
    <row r="30" spans="1:6" ht="108">
      <c r="A30" s="45" t="s">
        <v>79</v>
      </c>
      <c r="B30" s="28" t="s">
        <v>71</v>
      </c>
      <c r="C30" s="29" t="s">
        <v>12</v>
      </c>
      <c r="D30" s="27">
        <v>140</v>
      </c>
      <c r="E30" s="30"/>
      <c r="F30" s="31">
        <f t="shared" si="0"/>
        <v>0</v>
      </c>
    </row>
    <row r="31" spans="1:6" ht="96">
      <c r="A31" s="45" t="s">
        <v>80</v>
      </c>
      <c r="B31" s="28" t="s">
        <v>56</v>
      </c>
      <c r="C31" s="29" t="s">
        <v>16</v>
      </c>
      <c r="D31" s="27">
        <v>1</v>
      </c>
      <c r="E31" s="30"/>
      <c r="F31" s="31">
        <f t="shared" si="0"/>
        <v>0</v>
      </c>
    </row>
    <row r="32" spans="1:6">
      <c r="A32" s="32" t="s">
        <v>29</v>
      </c>
      <c r="B32" s="33" t="s">
        <v>5</v>
      </c>
      <c r="C32" s="34"/>
      <c r="D32" s="35"/>
      <c r="E32" s="36"/>
      <c r="F32" s="37">
        <f>SUM(F33:F37)</f>
        <v>0</v>
      </c>
    </row>
    <row r="33" spans="1:6" ht="144">
      <c r="A33" s="45" t="s">
        <v>30</v>
      </c>
      <c r="B33" s="28" t="s">
        <v>114</v>
      </c>
      <c r="C33" s="29" t="s">
        <v>11</v>
      </c>
      <c r="D33" s="27">
        <v>420</v>
      </c>
      <c r="E33" s="30"/>
      <c r="F33" s="31">
        <f t="shared" si="0"/>
        <v>0</v>
      </c>
    </row>
    <row r="34" spans="1:6" ht="96">
      <c r="A34" s="45" t="s">
        <v>107</v>
      </c>
      <c r="B34" s="28" t="s">
        <v>17</v>
      </c>
      <c r="C34" s="29" t="s">
        <v>11</v>
      </c>
      <c r="D34" s="27">
        <v>18</v>
      </c>
      <c r="E34" s="30"/>
      <c r="F34" s="31">
        <f t="shared" si="0"/>
        <v>0</v>
      </c>
    </row>
    <row r="35" spans="1:6" ht="120">
      <c r="A35" s="45" t="s">
        <v>108</v>
      </c>
      <c r="B35" s="28" t="s">
        <v>18</v>
      </c>
      <c r="C35" s="29" t="s">
        <v>15</v>
      </c>
      <c r="D35" s="27">
        <v>950</v>
      </c>
      <c r="E35" s="30"/>
      <c r="F35" s="31">
        <f t="shared" si="0"/>
        <v>0</v>
      </c>
    </row>
    <row r="36" spans="1:6" ht="96">
      <c r="A36" s="45" t="s">
        <v>109</v>
      </c>
      <c r="B36" s="28" t="s">
        <v>57</v>
      </c>
      <c r="C36" s="29" t="s">
        <v>12</v>
      </c>
      <c r="D36" s="27">
        <v>115</v>
      </c>
      <c r="E36" s="30"/>
      <c r="F36" s="31">
        <f t="shared" si="0"/>
        <v>0</v>
      </c>
    </row>
    <row r="37" spans="1:6" ht="96">
      <c r="A37" s="45" t="s">
        <v>110</v>
      </c>
      <c r="B37" s="28" t="s">
        <v>74</v>
      </c>
      <c r="C37" s="29" t="s">
        <v>12</v>
      </c>
      <c r="D37" s="27">
        <v>90</v>
      </c>
      <c r="E37" s="30"/>
      <c r="F37" s="31">
        <f t="shared" si="0"/>
        <v>0</v>
      </c>
    </row>
    <row r="38" spans="1:6">
      <c r="A38" s="32" t="s">
        <v>31</v>
      </c>
      <c r="B38" s="33" t="s">
        <v>6</v>
      </c>
      <c r="C38" s="34"/>
      <c r="D38" s="35"/>
      <c r="E38" s="36"/>
      <c r="F38" s="37">
        <f>SUM(F39:F42)</f>
        <v>0</v>
      </c>
    </row>
    <row r="39" spans="1:6" ht="48">
      <c r="A39" s="45" t="s">
        <v>81</v>
      </c>
      <c r="B39" s="28" t="s">
        <v>24</v>
      </c>
      <c r="C39" s="29" t="s">
        <v>12</v>
      </c>
      <c r="D39" s="27">
        <v>10</v>
      </c>
      <c r="E39" s="30"/>
      <c r="F39" s="31">
        <f t="shared" si="0"/>
        <v>0</v>
      </c>
    </row>
    <row r="40" spans="1:6" ht="60">
      <c r="A40" s="45" t="s">
        <v>82</v>
      </c>
      <c r="B40" s="28" t="s">
        <v>58</v>
      </c>
      <c r="C40" s="29" t="s">
        <v>15</v>
      </c>
      <c r="D40" s="27">
        <v>20</v>
      </c>
      <c r="E40" s="30"/>
      <c r="F40" s="31">
        <f t="shared" si="0"/>
        <v>0</v>
      </c>
    </row>
    <row r="41" spans="1:6" ht="60">
      <c r="A41" s="45" t="s">
        <v>83</v>
      </c>
      <c r="B41" s="28" t="s">
        <v>113</v>
      </c>
      <c r="C41" s="29" t="s">
        <v>11</v>
      </c>
      <c r="D41" s="27">
        <v>200</v>
      </c>
      <c r="E41" s="30"/>
      <c r="F41" s="31">
        <f t="shared" si="0"/>
        <v>0</v>
      </c>
    </row>
    <row r="42" spans="1:6" ht="84">
      <c r="A42" s="45" t="s">
        <v>84</v>
      </c>
      <c r="B42" s="28" t="s">
        <v>112</v>
      </c>
      <c r="C42" s="29" t="s">
        <v>15</v>
      </c>
      <c r="D42" s="27">
        <v>850</v>
      </c>
      <c r="E42" s="30"/>
      <c r="F42" s="31">
        <f t="shared" si="0"/>
        <v>0</v>
      </c>
    </row>
    <row r="43" spans="1:6">
      <c r="A43" s="32" t="s">
        <v>85</v>
      </c>
      <c r="B43" s="33" t="s">
        <v>59</v>
      </c>
      <c r="C43" s="34"/>
      <c r="D43" s="35"/>
      <c r="E43" s="36"/>
      <c r="F43" s="37">
        <f>SUM(F44:F47)</f>
        <v>0</v>
      </c>
    </row>
    <row r="44" spans="1:6" ht="84">
      <c r="A44" s="45" t="s">
        <v>86</v>
      </c>
      <c r="B44" s="28" t="s">
        <v>60</v>
      </c>
      <c r="C44" s="29" t="s">
        <v>12</v>
      </c>
      <c r="D44" s="27">
        <v>16.5</v>
      </c>
      <c r="E44" s="30"/>
      <c r="F44" s="31">
        <f t="shared" si="0"/>
        <v>0</v>
      </c>
    </row>
    <row r="45" spans="1:6" ht="84">
      <c r="A45" s="45" t="s">
        <v>87</v>
      </c>
      <c r="B45" s="28" t="s">
        <v>72</v>
      </c>
      <c r="C45" s="29" t="s">
        <v>11</v>
      </c>
      <c r="D45" s="27">
        <v>5</v>
      </c>
      <c r="E45" s="30"/>
      <c r="F45" s="31">
        <f t="shared" si="0"/>
        <v>0</v>
      </c>
    </row>
    <row r="46" spans="1:6" ht="120">
      <c r="A46" s="45" t="s">
        <v>88</v>
      </c>
      <c r="B46" s="28" t="s">
        <v>115</v>
      </c>
      <c r="C46" s="29" t="s">
        <v>11</v>
      </c>
      <c r="D46" s="27">
        <v>39</v>
      </c>
      <c r="E46" s="30"/>
      <c r="F46" s="31">
        <f t="shared" si="0"/>
        <v>0</v>
      </c>
    </row>
    <row r="47" spans="1:6" ht="156">
      <c r="A47" s="45" t="s">
        <v>89</v>
      </c>
      <c r="B47" s="28" t="s">
        <v>73</v>
      </c>
      <c r="C47" s="29" t="s">
        <v>15</v>
      </c>
      <c r="D47" s="27">
        <v>130</v>
      </c>
      <c r="E47" s="30"/>
      <c r="F47" s="31">
        <f t="shared" si="0"/>
        <v>0</v>
      </c>
    </row>
    <row r="48" spans="1:6">
      <c r="A48" s="32" t="s">
        <v>90</v>
      </c>
      <c r="B48" s="33" t="s">
        <v>7</v>
      </c>
      <c r="C48" s="34"/>
      <c r="D48" s="35"/>
      <c r="E48" s="36"/>
      <c r="F48" s="37">
        <f>SUM(F49:F50)</f>
        <v>0</v>
      </c>
    </row>
    <row r="49" spans="1:6" ht="108">
      <c r="A49" s="45" t="s">
        <v>91</v>
      </c>
      <c r="B49" s="28" t="s">
        <v>19</v>
      </c>
      <c r="C49" s="29" t="s">
        <v>12</v>
      </c>
      <c r="D49" s="27">
        <v>52</v>
      </c>
      <c r="E49" s="30"/>
      <c r="F49" s="31">
        <f t="shared" si="0"/>
        <v>0</v>
      </c>
    </row>
    <row r="50" spans="1:6" ht="84">
      <c r="A50" s="45" t="s">
        <v>92</v>
      </c>
      <c r="B50" s="28" t="s">
        <v>61</v>
      </c>
      <c r="C50" s="29" t="s">
        <v>10</v>
      </c>
      <c r="D50" s="27">
        <v>260</v>
      </c>
      <c r="E50" s="30"/>
      <c r="F50" s="31">
        <f t="shared" si="0"/>
        <v>0</v>
      </c>
    </row>
    <row r="51" spans="1:6">
      <c r="A51" s="32" t="s">
        <v>93</v>
      </c>
      <c r="B51" s="33" t="s">
        <v>62</v>
      </c>
      <c r="C51" s="34"/>
      <c r="D51" s="35"/>
      <c r="E51" s="36"/>
      <c r="F51" s="37">
        <f>SUM(F53:F61)</f>
        <v>0</v>
      </c>
    </row>
    <row r="52" spans="1:6">
      <c r="A52" s="38" t="s">
        <v>94</v>
      </c>
      <c r="B52" s="39" t="s">
        <v>20</v>
      </c>
      <c r="C52" s="40"/>
      <c r="D52" s="41"/>
      <c r="E52" s="42"/>
      <c r="F52" s="43">
        <f t="shared" si="0"/>
        <v>0</v>
      </c>
    </row>
    <row r="53" spans="1:6" ht="108">
      <c r="A53" s="45" t="s">
        <v>95</v>
      </c>
      <c r="B53" s="28" t="s">
        <v>118</v>
      </c>
      <c r="C53" s="29" t="s">
        <v>16</v>
      </c>
      <c r="D53" s="27">
        <v>2</v>
      </c>
      <c r="E53" s="30"/>
      <c r="F53" s="31">
        <f t="shared" si="0"/>
        <v>0</v>
      </c>
    </row>
    <row r="54" spans="1:6" ht="84">
      <c r="A54" s="45" t="s">
        <v>96</v>
      </c>
      <c r="B54" s="28" t="s">
        <v>21</v>
      </c>
      <c r="C54" s="29" t="s">
        <v>12</v>
      </c>
      <c r="D54" s="27">
        <v>4</v>
      </c>
      <c r="E54" s="30"/>
      <c r="F54" s="31">
        <f t="shared" si="0"/>
        <v>0</v>
      </c>
    </row>
    <row r="55" spans="1:6">
      <c r="A55" s="38" t="s">
        <v>97</v>
      </c>
      <c r="B55" s="39" t="s">
        <v>22</v>
      </c>
      <c r="C55" s="40"/>
      <c r="D55" s="41"/>
      <c r="E55" s="42"/>
      <c r="F55" s="43">
        <f t="shared" si="0"/>
        <v>0</v>
      </c>
    </row>
    <row r="56" spans="1:6" ht="84">
      <c r="A56" s="45" t="s">
        <v>98</v>
      </c>
      <c r="B56" s="28" t="s">
        <v>119</v>
      </c>
      <c r="C56" s="29" t="s">
        <v>12</v>
      </c>
      <c r="D56" s="27">
        <v>150</v>
      </c>
      <c r="E56" s="30"/>
      <c r="F56" s="31">
        <f t="shared" si="0"/>
        <v>0</v>
      </c>
    </row>
    <row r="57" spans="1:6" ht="96">
      <c r="A57" s="45" t="s">
        <v>99</v>
      </c>
      <c r="B57" s="28" t="s">
        <v>120</v>
      </c>
      <c r="C57" s="29" t="s">
        <v>12</v>
      </c>
      <c r="D57" s="27">
        <v>16</v>
      </c>
      <c r="E57" s="30"/>
      <c r="F57" s="31">
        <f t="shared" si="0"/>
        <v>0</v>
      </c>
    </row>
    <row r="58" spans="1:6" ht="96">
      <c r="A58" s="45" t="s">
        <v>100</v>
      </c>
      <c r="B58" s="28" t="s">
        <v>121</v>
      </c>
      <c r="C58" s="29" t="s">
        <v>12</v>
      </c>
      <c r="D58" s="27">
        <v>16</v>
      </c>
      <c r="E58" s="30"/>
      <c r="F58" s="31">
        <f t="shared" si="0"/>
        <v>0</v>
      </c>
    </row>
    <row r="59" spans="1:6">
      <c r="A59" s="38" t="s">
        <v>101</v>
      </c>
      <c r="B59" s="39" t="s">
        <v>37</v>
      </c>
      <c r="C59" s="40"/>
      <c r="D59" s="41"/>
      <c r="E59" s="42"/>
      <c r="F59" s="43">
        <f t="shared" si="0"/>
        <v>0</v>
      </c>
    </row>
    <row r="60" spans="1:6" ht="108">
      <c r="A60" s="45" t="s">
        <v>102</v>
      </c>
      <c r="B60" s="28" t="s">
        <v>122</v>
      </c>
      <c r="C60" s="29" t="s">
        <v>12</v>
      </c>
      <c r="D60" s="27">
        <v>8</v>
      </c>
      <c r="E60" s="30"/>
      <c r="F60" s="31">
        <f t="shared" si="0"/>
        <v>0</v>
      </c>
    </row>
    <row r="61" spans="1:6" ht="108">
      <c r="A61" s="45" t="s">
        <v>103</v>
      </c>
      <c r="B61" s="28" t="s">
        <v>123</v>
      </c>
      <c r="C61" s="29" t="s">
        <v>16</v>
      </c>
      <c r="D61" s="27">
        <v>4</v>
      </c>
      <c r="E61" s="30"/>
      <c r="F61" s="31">
        <f t="shared" ref="F61" si="1">ROUND(D61*E61,2)</f>
        <v>0</v>
      </c>
    </row>
  </sheetData>
  <mergeCells count="13">
    <mergeCell ref="B19:E19"/>
    <mergeCell ref="B6:E6"/>
    <mergeCell ref="B7:E7"/>
    <mergeCell ref="B8:E8"/>
    <mergeCell ref="B9:E9"/>
    <mergeCell ref="B10:E10"/>
    <mergeCell ref="B11:E11"/>
    <mergeCell ref="B12:E12"/>
    <mergeCell ref="B13:E13"/>
    <mergeCell ref="B14:E14"/>
    <mergeCell ref="B15:E15"/>
    <mergeCell ref="B17:E17"/>
    <mergeCell ref="B18:E18"/>
  </mergeCells>
  <pageMargins left="0.39370078740157483" right="0.39370078740157483" top="0.94488188976377963" bottom="0.39370078740157483" header="0.70866141732283472" footer="0.23622047244094491"/>
  <pageSetup paperSize="9" orientation="landscape" r:id="rId1"/>
  <headerFooter differentFirst="1">
    <oddFooter>&amp;L&amp;"Arial,Regular"&amp;8TKP  30/13&amp;C&amp;"-,Italic"&amp;8Cesta uz Jabuku od km 0+400 - 0+550 na području grada Drniša&amp;R&amp;8- &amp;P -</oddFooter>
  </headerFooter>
  <rowBreaks count="4" manualBreakCount="4">
    <brk id="10" max="16383" man="1"/>
    <brk id="19" max="16383" man="1"/>
    <brk id="37" max="16383" man="1"/>
    <brk id="50" max="16383" man="1"/>
  </rowBreaks>
</worksheet>
</file>

<file path=xl/worksheets/sheet2.xml><?xml version="1.0" encoding="utf-8"?>
<worksheet xmlns="http://schemas.openxmlformats.org/spreadsheetml/2006/main" xmlns:r="http://schemas.openxmlformats.org/officeDocument/2006/relationships">
  <dimension ref="A1:F26"/>
  <sheetViews>
    <sheetView showGridLines="0" view="pageBreakPreview" zoomScaleNormal="100" zoomScaleSheetLayoutView="100" workbookViewId="0">
      <selection activeCell="B38" sqref="B38"/>
    </sheetView>
  </sheetViews>
  <sheetFormatPr defaultColWidth="67.85546875" defaultRowHeight="15"/>
  <cols>
    <col min="1" max="1" width="11.28515625" style="52" customWidth="1"/>
    <col min="2" max="2" width="68.42578125" style="52" customWidth="1"/>
    <col min="3" max="3" width="5.28515625" style="52" customWidth="1"/>
    <col min="4" max="4" width="8.140625" style="52" customWidth="1"/>
    <col min="5" max="5" width="9.5703125" style="52" customWidth="1"/>
    <col min="6" max="6" width="22.5703125" style="52" customWidth="1"/>
    <col min="7" max="16384" width="67.85546875" style="52"/>
  </cols>
  <sheetData>
    <row r="1" spans="1:6">
      <c r="A1" s="53" t="s">
        <v>0</v>
      </c>
      <c r="B1" s="75" t="s">
        <v>66</v>
      </c>
      <c r="C1" s="54"/>
      <c r="D1" s="54"/>
      <c r="E1" s="54"/>
      <c r="F1" s="54"/>
    </row>
    <row r="2" spans="1:6" ht="15" customHeight="1">
      <c r="A2" s="53" t="s">
        <v>63</v>
      </c>
      <c r="B2" s="79" t="s">
        <v>106</v>
      </c>
      <c r="C2" s="79"/>
      <c r="D2" s="79"/>
      <c r="E2" s="79"/>
      <c r="F2" s="79"/>
    </row>
    <row r="3" spans="1:6" ht="15" customHeight="1">
      <c r="A3" s="53"/>
      <c r="B3" s="53"/>
      <c r="C3" s="55"/>
      <c r="D3" s="55"/>
      <c r="E3" s="55"/>
      <c r="F3" s="55"/>
    </row>
    <row r="4" spans="1:6" ht="15" customHeight="1">
      <c r="A4" s="53"/>
      <c r="B4" s="53"/>
      <c r="C4" s="55"/>
      <c r="D4" s="55"/>
      <c r="E4" s="55"/>
      <c r="F4" s="55"/>
    </row>
    <row r="5" spans="1:6" ht="15" customHeight="1">
      <c r="A5" s="53"/>
      <c r="B5" s="53"/>
      <c r="C5" s="55"/>
      <c r="D5" s="55"/>
      <c r="E5" s="55"/>
      <c r="F5" s="55"/>
    </row>
    <row r="6" spans="1:6">
      <c r="A6" s="56"/>
      <c r="B6" s="57"/>
      <c r="C6" s="57"/>
      <c r="D6" s="58"/>
      <c r="E6" s="58"/>
      <c r="F6" s="59"/>
    </row>
    <row r="7" spans="1:6">
      <c r="A7" s="63"/>
      <c r="B7" s="63" t="s">
        <v>1</v>
      </c>
      <c r="C7" s="63"/>
      <c r="D7" s="64"/>
      <c r="E7" s="65"/>
      <c r="F7" s="65" t="s">
        <v>45</v>
      </c>
    </row>
    <row r="8" spans="1:6" ht="15.75">
      <c r="A8" s="71" t="s">
        <v>64</v>
      </c>
      <c r="B8" s="71" t="s">
        <v>67</v>
      </c>
      <c r="C8" s="72"/>
      <c r="D8" s="73"/>
      <c r="E8" s="74"/>
      <c r="F8" s="76"/>
    </row>
    <row r="9" spans="1:6">
      <c r="A9" s="66" t="s">
        <v>25</v>
      </c>
      <c r="B9" s="67" t="s">
        <v>4</v>
      </c>
      <c r="C9" s="68"/>
      <c r="D9" s="69"/>
      <c r="E9" s="70"/>
      <c r="F9" s="77">
        <f>'Troškovnik radova'!F22</f>
        <v>0</v>
      </c>
    </row>
    <row r="10" spans="1:6">
      <c r="A10" s="66" t="s">
        <v>29</v>
      </c>
      <c r="B10" s="67" t="s">
        <v>5</v>
      </c>
      <c r="C10" s="68"/>
      <c r="D10" s="69"/>
      <c r="E10" s="70"/>
      <c r="F10" s="77">
        <f>'Troškovnik radova'!F32</f>
        <v>0</v>
      </c>
    </row>
    <row r="11" spans="1:6">
      <c r="A11" s="66" t="s">
        <v>31</v>
      </c>
      <c r="B11" s="67" t="s">
        <v>6</v>
      </c>
      <c r="C11" s="68"/>
      <c r="D11" s="69"/>
      <c r="E11" s="70"/>
      <c r="F11" s="77">
        <f>'Troškovnik radova'!F38</f>
        <v>0</v>
      </c>
    </row>
    <row r="12" spans="1:6">
      <c r="A12" s="66" t="s">
        <v>32</v>
      </c>
      <c r="B12" s="67" t="s">
        <v>59</v>
      </c>
      <c r="C12" s="68"/>
      <c r="D12" s="69"/>
      <c r="E12" s="70"/>
      <c r="F12" s="77">
        <f>'Troškovnik radova'!F43</f>
        <v>0</v>
      </c>
    </row>
    <row r="13" spans="1:6">
      <c r="A13" s="66" t="s">
        <v>33</v>
      </c>
      <c r="B13" s="67" t="s">
        <v>7</v>
      </c>
      <c r="C13" s="68"/>
      <c r="D13" s="69"/>
      <c r="E13" s="70"/>
      <c r="F13" s="77">
        <f>'Troškovnik radova'!F48</f>
        <v>0</v>
      </c>
    </row>
    <row r="14" spans="1:6" ht="15.75" thickBot="1">
      <c r="A14" s="48" t="s">
        <v>34</v>
      </c>
      <c r="B14" s="47" t="s">
        <v>62</v>
      </c>
      <c r="C14" s="51"/>
      <c r="D14" s="46"/>
      <c r="E14" s="44"/>
      <c r="F14" s="77">
        <f>'Troškovnik radova'!F51</f>
        <v>0</v>
      </c>
    </row>
    <row r="15" spans="1:6" ht="20.25" thickTop="1" thickBot="1">
      <c r="D15" s="80" t="s">
        <v>8</v>
      </c>
      <c r="E15" s="80"/>
      <c r="F15" s="60">
        <f>SUM(F9:F14)</f>
        <v>0</v>
      </c>
    </row>
    <row r="16" spans="1:6" ht="18.75">
      <c r="D16" s="81" t="s">
        <v>9</v>
      </c>
      <c r="E16" s="81"/>
      <c r="F16" s="61">
        <f>F15*0.25</f>
        <v>0</v>
      </c>
    </row>
    <row r="17" spans="2:6" ht="19.5" thickBot="1">
      <c r="D17" s="82" t="s">
        <v>65</v>
      </c>
      <c r="E17" s="82"/>
      <c r="F17" s="62">
        <f>F15+F16</f>
        <v>0</v>
      </c>
    </row>
    <row r="20" spans="2:6">
      <c r="B20" s="52" t="s">
        <v>70</v>
      </c>
    </row>
    <row r="22" spans="2:6">
      <c r="C22" s="17" t="s">
        <v>49</v>
      </c>
      <c r="D22" s="17"/>
      <c r="E22" s="17"/>
      <c r="F22" s="17"/>
    </row>
    <row r="26" spans="2:6">
      <c r="C26" s="17" t="s">
        <v>50</v>
      </c>
      <c r="D26" s="17"/>
      <c r="E26" s="17"/>
      <c r="F26" s="17"/>
    </row>
  </sheetData>
  <mergeCells count="4">
    <mergeCell ref="B2:F2"/>
    <mergeCell ref="D15:E15"/>
    <mergeCell ref="D16:E16"/>
    <mergeCell ref="D17:E17"/>
  </mergeCells>
  <pageMargins left="0.70866141732283472" right="0.70866141732283472" top="0.74803149606299213" bottom="0.74803149606299213" header="0.31496062992125984" footer="0.31496062992125984"/>
  <pageSetup paperSize="9" orientation="landscape" r:id="rId1"/>
  <headerFooter>
    <oddFooter>&amp;L&amp;8TKP  30/13&amp;R&amp;"-,Italic"&amp;8Cesta uz Jabuku od km 0+400 - 0+700 na području grada Drniša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 radova</vt:lpstr>
      <vt:lpstr>Rekapitulacija radova</vt:lpstr>
      <vt:lpstr>'Troškovnik radova'!Print_Titles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ja</cp:lastModifiedBy>
  <cp:lastPrinted>2020-05-19T11:52:40Z</cp:lastPrinted>
  <dcterms:created xsi:type="dcterms:W3CDTF">2016-02-21T16:51:27Z</dcterms:created>
  <dcterms:modified xsi:type="dcterms:W3CDTF">2020-06-12T08:38:05Z</dcterms:modified>
</cp:coreProperties>
</file>