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4472" windowHeight="13428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'troškovnik'!$A$1:$F$89</definedName>
  </definedNames>
  <calcPr fullCalcOnLoad="1"/>
</workbook>
</file>

<file path=xl/sharedStrings.xml><?xml version="1.0" encoding="utf-8"?>
<sst xmlns="http://schemas.openxmlformats.org/spreadsheetml/2006/main" count="117" uniqueCount="72">
  <si>
    <t>REKAPITULACIJA</t>
  </si>
  <si>
    <t>1.1.</t>
  </si>
  <si>
    <t>1.2.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</si>
  <si>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</si>
  <si>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</si>
  <si>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</si>
  <si>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</si>
  <si>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</si>
  <si>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</si>
  <si>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</si>
  <si>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</si>
  <si>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</si>
  <si>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2.</t>
  </si>
  <si>
    <t>PRIPREMNI RADOVI UKUPNO</t>
  </si>
  <si>
    <t>2.1.</t>
  </si>
  <si>
    <t>2.2.</t>
  </si>
  <si>
    <t xml:space="preserve">1.  </t>
  </si>
  <si>
    <t>ZEMLJANI RADOVI</t>
  </si>
  <si>
    <t>PRIPREMNI RADOVI</t>
  </si>
  <si>
    <t>PDV</t>
  </si>
  <si>
    <t>SVEUKUPNO</t>
  </si>
  <si>
    <r>
      <t>m</t>
    </r>
    <r>
      <rPr>
        <i/>
        <vertAlign val="superscript"/>
        <sz val="10"/>
        <rFont val="Arial CE"/>
        <family val="2"/>
      </rPr>
      <t>2</t>
    </r>
  </si>
  <si>
    <t xml:space="preserve"> </t>
  </si>
  <si>
    <r>
      <t>Obračun po m</t>
    </r>
    <r>
      <rPr>
        <i/>
        <sz val="12"/>
        <rFont val="Arial"/>
        <family val="2"/>
      </rPr>
      <t>²</t>
    </r>
    <r>
      <rPr>
        <i/>
        <sz val="10"/>
        <rFont val="Arial"/>
        <family val="2"/>
      </rPr>
      <t xml:space="preserve"> cijele površine zahvata.</t>
    </r>
  </si>
  <si>
    <t>2.3.</t>
  </si>
  <si>
    <t>ZAVRŠNA KONSTRUKCIJA</t>
  </si>
  <si>
    <t>Sastavio: Ivan Pamuković, ing.građ.</t>
  </si>
  <si>
    <t xml:space="preserve">                   </t>
  </si>
  <si>
    <t>Drniš, rujan 2019.godine</t>
  </si>
  <si>
    <r>
      <rPr>
        <b/>
        <i/>
        <sz val="10"/>
        <rFont val="Arial"/>
        <family val="2"/>
      </rPr>
      <t>Geodetski radovi.</t>
    </r>
    <r>
      <rPr>
        <i/>
        <sz val="10"/>
        <rFont val="Arial"/>
        <family val="2"/>
      </rPr>
      <t xml:space="preserve"> Stavka sadrži označavanje nivelete rubova kolnika na pobijenim kolcima, tako da pragovi svih ulaza u kuće i okućnice budu barem 5 cm visočiji. Minimalni poprečni i uzdužni nagibi moraju osigurati mirno i sigurno otjecanje vode s kolnika. Kolce i oznake čuvati do predaje izvedenih radova naručitelju. Cijena stavke sadrži nabavu i dobavu svih potrebnih materijala i pribora, te sve opisane radnje.                                                                                                                           </t>
    </r>
    <r>
      <rPr>
        <i/>
        <u val="single"/>
        <sz val="10"/>
        <rFont val="Arial"/>
        <family val="2"/>
      </rPr>
      <t xml:space="preserve"> </t>
    </r>
  </si>
  <si>
    <t>Obračun paušalan.</t>
  </si>
  <si>
    <t>pauš.</t>
  </si>
  <si>
    <r>
      <t>Uklanjanje asfalta.</t>
    </r>
    <r>
      <rPr>
        <i/>
        <sz val="10"/>
        <rFont val="Arial"/>
        <family val="2"/>
      </rPr>
      <t xml:space="preserve"> Stavka sadrži strojno razbijanje i usitnjavanje asfaltne kore prosječne debljine 5 cm na cijeloj površini zahvata, te utovar i odvoz na deponiju koju osigurava izvoditelj radova. Cijena stavke sadrži iskop, utovar i odvoz.   </t>
    </r>
  </si>
  <si>
    <r>
      <t>(42x4)+(14v1)=168+14=182 m</t>
    </r>
    <r>
      <rPr>
        <i/>
        <sz val="12"/>
        <rFont val="Arial"/>
        <family val="2"/>
      </rPr>
      <t>²</t>
    </r>
  </si>
  <si>
    <r>
      <t>Obračun po m</t>
    </r>
    <r>
      <rPr>
        <i/>
        <sz val="12"/>
        <rFont val="Arial"/>
        <family val="2"/>
      </rPr>
      <t>²</t>
    </r>
    <r>
      <rPr>
        <i/>
        <sz val="9"/>
        <rFont val="Arial"/>
        <family val="2"/>
      </rPr>
      <t xml:space="preserve"> uklonjenog asfalta..</t>
    </r>
  </si>
  <si>
    <r>
      <t>Obračun po m</t>
    </r>
    <r>
      <rPr>
        <i/>
        <sz val="9"/>
        <rFont val="Arial"/>
        <family val="2"/>
      </rPr>
      <t>³</t>
    </r>
    <r>
      <rPr>
        <i/>
        <sz val="9"/>
        <rFont val="Arial"/>
        <family val="2"/>
      </rPr>
      <t>iskopa u sraslom stanju.</t>
    </r>
    <r>
      <rPr>
        <sz val="9"/>
        <rFont val="Arial"/>
        <family val="2"/>
      </rPr>
      <t>.</t>
    </r>
    <r>
      <rPr>
        <i/>
        <sz val="9"/>
        <rFont val="Arial CE"/>
        <family val="0"/>
      </rPr>
      <t xml:space="preserve"> </t>
    </r>
  </si>
  <si>
    <r>
      <t>m</t>
    </r>
    <r>
      <rPr>
        <i/>
        <vertAlign val="superscript"/>
        <sz val="9"/>
        <rFont val="Arial CE"/>
        <family val="2"/>
      </rPr>
      <t>3</t>
    </r>
  </si>
  <si>
    <r>
      <t xml:space="preserve">Uređenje temeljnog tla. </t>
    </r>
    <r>
      <rPr>
        <i/>
        <sz val="10"/>
        <rFont val="Arial"/>
        <family val="2"/>
      </rPr>
      <t>Stavka sadrži grubo ravnanje podloge, te nabijanje vibro valjkom uz optimalnu vlažnost 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30MPa, mjereno kružnom pločom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 xml:space="preserve"> 30 cm. Cijena stavke sadrži grubo ravnanje i nabijanje.</t>
    </r>
  </si>
  <si>
    <r>
      <t>(42x4)+(14x1)=168+14=182m</t>
    </r>
    <r>
      <rPr>
        <i/>
        <sz val="12"/>
        <rFont val="Arial"/>
        <family val="2"/>
      </rPr>
      <t>²</t>
    </r>
  </si>
  <si>
    <r>
      <t>Obračun po m</t>
    </r>
    <r>
      <rPr>
        <i/>
        <sz val="12"/>
        <rFont val="Arial"/>
        <family val="2"/>
      </rPr>
      <t>²</t>
    </r>
    <r>
      <rPr>
        <i/>
        <sz val="10"/>
        <rFont val="Arial"/>
        <family val="2"/>
      </rPr>
      <t xml:space="preserve"> uređenog temeljnog tla.</t>
    </r>
  </si>
  <si>
    <r>
      <t>168+14=182m</t>
    </r>
    <r>
      <rPr>
        <i/>
        <sz val="12"/>
        <rFont val="Arial"/>
        <family val="2"/>
      </rPr>
      <t>²</t>
    </r>
  </si>
  <si>
    <r>
      <t>Obračun po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0"/>
      </rPr>
      <t xml:space="preserve"> uređene posteljice</t>
    </r>
    <r>
      <rPr>
        <sz val="10"/>
        <rFont val="Arial CE"/>
        <family val="0"/>
      </rPr>
      <t>.</t>
    </r>
  </si>
  <si>
    <r>
      <t>m</t>
    </r>
    <r>
      <rPr>
        <vertAlign val="superscript"/>
        <sz val="10"/>
        <rFont val="Arial CE"/>
        <family val="2"/>
      </rPr>
      <t>2</t>
    </r>
  </si>
  <si>
    <t>KOLNIČKA KONSTRUKCIJA</t>
  </si>
  <si>
    <r>
      <rPr>
        <b/>
        <i/>
        <sz val="10"/>
        <rFont val="Arial"/>
        <family val="2"/>
      </rPr>
      <t xml:space="preserve">Ugradnja donjeg nosivog sloja (tampona). </t>
    </r>
    <r>
      <rPr>
        <i/>
        <sz val="10"/>
        <rFont val="Arial"/>
        <family val="2"/>
      </rPr>
      <t>Stavka sadrži nabavu, dovoz i ugradnju drobljenog kamenog materijala (tampona) krupnoće zrna do 32 mm u sloju deb. 15 cm u zbijenom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 mjereno kružnom pločom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 xml:space="preserve"> 30 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 cm.  </t>
    </r>
  </si>
  <si>
    <r>
      <t>4+4+1+42=51m</t>
    </r>
    <r>
      <rPr>
        <i/>
        <sz val="12"/>
        <rFont val="Arial"/>
        <family val="2"/>
      </rPr>
      <t>¹</t>
    </r>
  </si>
  <si>
    <r>
      <t>Obračun po m</t>
    </r>
    <r>
      <rPr>
        <i/>
        <sz val="12"/>
        <rFont val="Arial"/>
        <family val="2"/>
      </rPr>
      <t>¹</t>
    </r>
    <r>
      <rPr>
        <i/>
        <sz val="10"/>
        <rFont val="Arial"/>
        <family val="2"/>
      </rPr>
      <t xml:space="preserve"> pilanja.</t>
    </r>
  </si>
  <si>
    <r>
      <t>m</t>
    </r>
    <r>
      <rPr>
        <i/>
        <sz val="12"/>
        <rFont val="Arial"/>
        <family val="2"/>
      </rPr>
      <t>¹</t>
    </r>
  </si>
  <si>
    <r>
      <rPr>
        <b/>
        <i/>
        <sz val="10"/>
        <rFont val="Arial"/>
        <family val="2"/>
      </rPr>
      <t>Pilanje asfalta.</t>
    </r>
    <r>
      <rPr>
        <i/>
        <sz val="10"/>
        <rFont val="Arial"/>
        <family val="2"/>
      </rPr>
      <t xml:space="preserve"> Stavka sadrži pilanje asfalta deb.5 cm na početku i na kraju zahvata, te uzdužno.  Cijena stavke sadrži pilanje i ispiranje ili otprašivanje spoja neposredno prije asfaltiranja. </t>
    </r>
  </si>
  <si>
    <r>
      <t xml:space="preserve">Ugradnja asfalta. </t>
    </r>
    <r>
      <rPr>
        <i/>
        <sz val="10"/>
        <rFont val="Arial"/>
        <family val="2"/>
      </rPr>
      <t>Stavka sadrži ugradnju asfaltnog sloja AB16 debljine 5 cm u uvaljanom stanju. Cijena stavke sadrži nabavu, dovoz i ugradnju asfaltne mješavine.</t>
    </r>
  </si>
  <si>
    <r>
      <t>(42x4)+(14x1)=168+14=3=182m</t>
    </r>
    <r>
      <rPr>
        <i/>
        <sz val="12"/>
        <rFont val="Arial"/>
        <family val="2"/>
      </rPr>
      <t>²</t>
    </r>
  </si>
  <si>
    <r>
      <t>Obračun po m</t>
    </r>
    <r>
      <rPr>
        <i/>
        <sz val="12"/>
        <rFont val="Arial"/>
        <family val="2"/>
      </rPr>
      <t>²</t>
    </r>
    <r>
      <rPr>
        <i/>
        <sz val="10"/>
        <rFont val="Arial"/>
        <family val="2"/>
      </rPr>
      <t xml:space="preserve"> ugrađenog asfalta.</t>
    </r>
  </si>
  <si>
    <r>
      <t>Obračun po m</t>
    </r>
    <r>
      <rPr>
        <i/>
        <sz val="12"/>
        <rFont val="Arial"/>
        <family val="2"/>
      </rPr>
      <t>²</t>
    </r>
    <r>
      <rPr>
        <i/>
        <sz val="10"/>
        <rFont val="Arial CE"/>
        <family val="0"/>
      </rPr>
      <t>ugrađenog tampona u zbijenom stanju.</t>
    </r>
  </si>
  <si>
    <r>
      <t>(42x4x0,25)+(14x1x0,25)=42,0+3,5=45,5m</t>
    </r>
    <r>
      <rPr>
        <i/>
        <sz val="12"/>
        <rFont val="Arial"/>
        <family val="2"/>
      </rPr>
      <t>³</t>
    </r>
  </si>
  <si>
    <t>2.4.</t>
  </si>
  <si>
    <t>3.</t>
  </si>
  <si>
    <t>3.1.</t>
  </si>
  <si>
    <r>
      <rPr>
        <b/>
        <i/>
        <sz val="10"/>
        <rFont val="Arial"/>
        <family val="2"/>
      </rPr>
      <t xml:space="preserve">Napomena: </t>
    </r>
    <r>
      <rPr>
        <i/>
        <sz val="10"/>
        <rFont val="Arial"/>
        <family val="2"/>
      </rPr>
      <t>Troškovnik ne sadrži rekonstrukciju stare fekalne kanalizacije uz južni rub ulice na cijeloj dužini zahvata.</t>
    </r>
  </si>
  <si>
    <r>
      <t>Utvrđivanje položaja podzemnih instalacija.</t>
    </r>
    <r>
      <rPr>
        <i/>
        <sz val="10"/>
        <rFont val="Arial"/>
        <family val="2"/>
      </rPr>
      <t xml:space="preserve"> Stavka sadrži zajednički obilazak predstavnika naručitelja i tvrtki koje održavaju instalacije (struja, pitka voda i otpadne vode, telefon,...) uz ishođenje situacija s ucrtanim zasebnim pojedinačnim položajem, dubini i zaštiti istih. Cijena stavke sadrži opisane radnje.  </t>
    </r>
  </si>
  <si>
    <r>
      <rPr>
        <b/>
        <i/>
        <sz val="10"/>
        <rFont val="Arial"/>
        <family val="2"/>
      </rPr>
      <t>Uređenje posteljice.</t>
    </r>
    <r>
      <rPr>
        <i/>
        <sz val="10"/>
        <rFont val="Arial"/>
        <family val="2"/>
      </rPr>
      <t xml:space="preserve"> Stavka sadrži strojno ravnanje podloge uz mjestimičnu dopunu kamenom jalovinom iz pozajmišta debljine do 5 cm u zbijenom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40MPa mjereno kružnom pločom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 xml:space="preserve"> 30 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2 cm. Cijena stavke sadrži nabavu i dovoz jalovine, te uređenje posteljice.</t>
    </r>
  </si>
  <si>
    <t>ODVODNJA</t>
  </si>
  <si>
    <t>ODVODNJA UKUPNO</t>
  </si>
  <si>
    <r>
      <t xml:space="preserve">Prilagodba slivne rešetke novoj niveleti. </t>
    </r>
    <r>
      <rPr>
        <i/>
        <sz val="10"/>
        <rFont val="Arial"/>
        <family val="2"/>
      </rPr>
      <t xml:space="preserve">Stavka se sastoji od vađenja slivne rešetke s metalnim okvirom, zatim ponovna ugradnja nakon utvrđivanja nove nivelete kolnika. Betonsku korekciju visine s okvirom izvesti min. 3 dana prije ugradnje asfalta. Cijena stavke sadrži opisani rad s nabavom potrebnih materijala. </t>
    </r>
  </si>
  <si>
    <t>kom</t>
  </si>
  <si>
    <r>
      <t>Obračun paušalan po komadu slivnika.</t>
    </r>
    <r>
      <rPr>
        <i/>
        <sz val="10"/>
        <rFont val="Arial CE"/>
        <family val="0"/>
      </rPr>
      <t xml:space="preserve"> </t>
    </r>
  </si>
  <si>
    <t>4.</t>
  </si>
  <si>
    <t>KOLNIČKA KONSTRUKCIJA UKUPNO</t>
  </si>
  <si>
    <r>
      <rPr>
        <b/>
        <i/>
        <sz val="9"/>
        <rFont val="Arial"/>
        <family val="2"/>
      </rPr>
      <t xml:space="preserve">Široki iskop asfaltne podloge. </t>
    </r>
    <r>
      <rPr>
        <i/>
        <sz val="9"/>
        <rFont val="Arial"/>
        <family val="2"/>
      </rPr>
      <t xml:space="preserve">Stavka sadrži strojni iskop donjeg nosivog sloja kolničke konstrukcije sastavljenog od (očekivanog) drobljenog kamenog materilala (tampona) i (ponešto) kamene jalovine i/ili zemljane podloge ukupne dubine 20 cm, te utovar i odvoz na deponiju koju osigurava izvoditelj radova. Cijena stavke sadrži iskop, utovar i odvoz.  </t>
    </r>
  </si>
  <si>
    <t>4.1.</t>
  </si>
  <si>
    <t>4.2.</t>
  </si>
  <si>
    <t>4.3.</t>
  </si>
  <si>
    <r>
      <t xml:space="preserve">Uređenje početnih 57 m postolarske ulice u Drnišu  
</t>
    </r>
    <r>
      <rPr>
        <b/>
        <i/>
        <sz val="16"/>
        <rFont val="Arial"/>
        <family val="2"/>
      </rPr>
      <t xml:space="preserve">TROŠKOVNIK RADOVA 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</si>
</sst>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72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i/>
      <vertAlign val="superscript"/>
      <sz val="10"/>
      <name val="Arial CE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i/>
      <u val="single"/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vertAlign val="superscript"/>
      <sz val="9"/>
      <name val="Arial CE"/>
      <family val="2"/>
    </font>
    <font>
      <sz val="10"/>
      <name val="Calibri"/>
      <family val="2"/>
    </font>
    <font>
      <i/>
      <sz val="10"/>
      <name val="Arial CE"/>
      <family val="0"/>
    </font>
    <font>
      <vertAlign val="superscript"/>
      <sz val="10"/>
      <name val="Arial CE"/>
      <family val="2"/>
    </font>
    <font>
      <i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9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6" fillId="0" borderId="0" xfId="52" applyNumberFormat="1" applyFont="1">
      <alignment/>
      <protection/>
    </xf>
    <xf numFmtId="2" fontId="8" fillId="33" borderId="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52" applyNumberFormat="1" applyFont="1">
      <alignment/>
      <protection/>
    </xf>
    <xf numFmtId="4" fontId="9" fillId="34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left" vertical="top"/>
    </xf>
    <xf numFmtId="4" fontId="9" fillId="0" borderId="0" xfId="51" applyNumberFormat="1" applyFont="1" applyFill="1" applyAlignment="1">
      <alignment horizontal="justify" vertical="top" wrapText="1" shrinkToFit="1"/>
      <protection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" fontId="14" fillId="0" borderId="0" xfId="52" applyNumberFormat="1" applyFont="1">
      <alignment/>
      <protection/>
    </xf>
    <xf numFmtId="4" fontId="15" fillId="0" borderId="0" xfId="0" applyNumberFormat="1" applyFont="1" applyAlignment="1">
      <alignment/>
    </xf>
    <xf numFmtId="2" fontId="67" fillId="0" borderId="0" xfId="0" applyNumberFormat="1" applyFont="1" applyFill="1" applyBorder="1" applyAlignment="1">
      <alignment/>
    </xf>
    <xf numFmtId="4" fontId="67" fillId="0" borderId="0" xfId="51" applyNumberFormat="1" applyFont="1" applyFill="1" applyAlignment="1">
      <alignment horizontal="justify" vertical="top" wrapText="1" shrinkToFit="1"/>
      <protection/>
    </xf>
    <xf numFmtId="4" fontId="67" fillId="0" borderId="0" xfId="0" applyNumberFormat="1" applyFont="1" applyFill="1" applyBorder="1" applyAlignment="1">
      <alignment/>
    </xf>
    <xf numFmtId="0" fontId="67" fillId="0" borderId="0" xfId="51" applyFont="1" applyFill="1" applyAlignment="1">
      <alignment horizontal="justify" vertical="top" wrapText="1" shrinkToFit="1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74" fontId="67" fillId="0" borderId="0" xfId="0" applyNumberFormat="1" applyFont="1" applyFill="1" applyBorder="1" applyAlignment="1">
      <alignment horizontal="right"/>
    </xf>
    <xf numFmtId="16" fontId="67" fillId="0" borderId="0" xfId="0" applyNumberFormat="1" applyFont="1" applyFill="1" applyBorder="1" applyAlignment="1">
      <alignment horizontal="left" vertical="top"/>
    </xf>
    <xf numFmtId="4" fontId="6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 vertical="top"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16" fontId="9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3" fillId="0" borderId="0" xfId="52" applyFont="1">
      <alignment/>
      <protection/>
    </xf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16" fontId="2" fillId="34" borderId="0" xfId="0" applyNumberFormat="1" applyFont="1" applyFill="1" applyBorder="1" applyAlignment="1">
      <alignment horizontal="left" vertical="top"/>
    </xf>
    <xf numFmtId="4" fontId="9" fillId="34" borderId="0" xfId="0" applyNumberFormat="1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left" vertical="top"/>
    </xf>
    <xf numFmtId="4" fontId="19" fillId="0" borderId="0" xfId="51" applyNumberFormat="1" applyFont="1" applyFill="1" applyAlignment="1">
      <alignment horizontal="justify" vertical="top" wrapText="1" shrinkToFit="1"/>
      <protection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21" fillId="0" borderId="0" xfId="52" applyNumberFormat="1" applyFont="1">
      <alignment/>
      <protection/>
    </xf>
    <xf numFmtId="16" fontId="8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21" fillId="0" borderId="0" xfId="52" applyFont="1">
      <alignment/>
      <protection/>
    </xf>
    <xf numFmtId="0" fontId="20" fillId="0" borderId="0" xfId="0" applyFont="1" applyAlignment="1">
      <alignment/>
    </xf>
    <xf numFmtId="4" fontId="21" fillId="0" borderId="0" xfId="52" applyNumberFormat="1" applyFont="1" applyAlignment="1">
      <alignment horizontal="center" wrapText="1"/>
      <protection/>
    </xf>
    <xf numFmtId="4" fontId="20" fillId="0" borderId="0" xfId="0" applyNumberFormat="1" applyFont="1" applyAlignment="1">
      <alignment/>
    </xf>
    <xf numFmtId="4" fontId="19" fillId="0" borderId="0" xfId="0" applyNumberFormat="1" applyFont="1" applyFill="1" applyBorder="1" applyAlignment="1">
      <alignment horizontal="left" vertical="top"/>
    </xf>
    <xf numFmtId="16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4" fontId="67" fillId="0" borderId="0" xfId="51" applyNumberFormat="1" applyFont="1" applyFill="1" applyAlignment="1">
      <alignment horizontal="justify" vertical="top" wrapText="1" shrinkToFit="1"/>
      <protection/>
    </xf>
    <xf numFmtId="4" fontId="68" fillId="0" borderId="0" xfId="51" applyNumberFormat="1" applyFont="1" applyFill="1" applyAlignment="1">
      <alignment horizontal="justify" vertical="top" wrapText="1" shrinkToFit="1"/>
      <protection/>
    </xf>
    <xf numFmtId="2" fontId="67" fillId="0" borderId="0" xfId="0" applyNumberFormat="1" applyFont="1" applyFill="1" applyBorder="1" applyAlignment="1">
      <alignment horizontal="right"/>
    </xf>
    <xf numFmtId="4" fontId="68" fillId="0" borderId="0" xfId="51" applyNumberFormat="1" applyFont="1" applyFill="1" applyAlignment="1">
      <alignment horizontal="justify" vertical="top" wrapText="1" shrinkToFit="1"/>
      <protection/>
    </xf>
    <xf numFmtId="4" fontId="67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 horizontal="center"/>
    </xf>
    <xf numFmtId="4" fontId="69" fillId="0" borderId="0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right"/>
    </xf>
    <xf numFmtId="4" fontId="69" fillId="0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right"/>
    </xf>
    <xf numFmtId="4" fontId="68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71" fillId="35" borderId="0" xfId="0" applyNumberFormat="1" applyFont="1" applyFill="1" applyBorder="1" applyAlignment="1">
      <alignment horizontal="left" vertical="center" indent="1"/>
    </xf>
    <xf numFmtId="2" fontId="67" fillId="0" borderId="0" xfId="0" applyNumberFormat="1" applyFont="1" applyFill="1" applyBorder="1" applyAlignment="1">
      <alignment horizontal="left" indent="1"/>
    </xf>
    <xf numFmtId="4" fontId="67" fillId="0" borderId="0" xfId="0" applyNumberFormat="1" applyFont="1" applyFill="1" applyBorder="1" applyAlignment="1">
      <alignment horizontal="left" indent="1"/>
    </xf>
    <xf numFmtId="2" fontId="67" fillId="0" borderId="0" xfId="0" applyNumberFormat="1" applyFont="1" applyFill="1" applyBorder="1" applyAlignment="1">
      <alignment horizontal="left" indent="1"/>
    </xf>
    <xf numFmtId="4" fontId="67" fillId="0" borderId="0" xfId="0" applyNumberFormat="1" applyFont="1" applyFill="1" applyBorder="1" applyAlignment="1">
      <alignment horizontal="left" indent="1"/>
    </xf>
    <xf numFmtId="4" fontId="9" fillId="34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4" fontId="19" fillId="0" borderId="0" xfId="51" applyNumberFormat="1" applyFont="1" applyFill="1" applyAlignment="1">
      <alignment horizontal="justify" vertical="top" wrapText="1" shrinkToFit="1"/>
      <protection/>
    </xf>
    <xf numFmtId="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2" fillId="0" borderId="0" xfId="51" applyFont="1" applyFill="1" applyAlignment="1">
      <alignment horizontal="justify" vertical="top" wrapText="1" shrinkToFit="1"/>
      <protection/>
    </xf>
    <xf numFmtId="0" fontId="2" fillId="0" borderId="0" xfId="0" applyFont="1" applyFill="1" applyBorder="1" applyAlignment="1">
      <alignment horizontal="center"/>
    </xf>
    <xf numFmtId="0" fontId="19" fillId="0" borderId="0" xfId="51" applyFont="1" applyFill="1" applyAlignment="1">
      <alignment horizontal="justify" vertical="top" wrapText="1" shrinkToFit="1"/>
      <protection/>
    </xf>
    <xf numFmtId="0" fontId="19" fillId="0" borderId="0" xfId="0" applyFont="1" applyFill="1" applyBorder="1" applyAlignment="1">
      <alignment horizontal="center"/>
    </xf>
    <xf numFmtId="4" fontId="16" fillId="0" borderId="0" xfId="51" applyNumberFormat="1" applyFont="1" applyFill="1" applyAlignment="1">
      <alignment horizontal="justify" vertical="top" wrapText="1" shrinkToFit="1"/>
      <protection/>
    </xf>
    <xf numFmtId="0" fontId="2" fillId="0" borderId="0" xfId="51" applyFont="1" applyFill="1" applyAlignment="1">
      <alignment horizontal="justify" vertical="top" wrapText="1" shrinkToFit="1"/>
      <protection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51" applyFont="1" applyFill="1" applyAlignment="1">
      <alignment horizontal="justify" vertical="top" wrapText="1" shrinkToFit="1"/>
      <protection/>
    </xf>
    <xf numFmtId="174" fontId="2" fillId="0" borderId="0" xfId="0" applyNumberFormat="1" applyFont="1" applyFill="1" applyBorder="1" applyAlignment="1">
      <alignment horizontal="right"/>
    </xf>
    <xf numFmtId="0" fontId="19" fillId="0" borderId="0" xfId="51" applyFont="1" applyFill="1" applyAlignment="1">
      <alignment horizontal="justify" vertical="top" wrapText="1" shrinkToFit="1"/>
      <protection/>
    </xf>
    <xf numFmtId="4" fontId="19" fillId="0" borderId="0" xfId="0" applyNumberFormat="1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/>
    </xf>
    <xf numFmtId="4" fontId="27" fillId="34" borderId="0" xfId="51" applyNumberFormat="1" applyFont="1" applyFill="1" applyBorder="1" applyAlignment="1">
      <alignment horizontal="center" vertical="top" wrapText="1" shrinkToFit="1"/>
      <protection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2" fillId="34" borderId="0" xfId="51" applyNumberFormat="1" applyFont="1" applyFill="1" applyAlignment="1">
      <alignment horizontal="justify" vertical="top" wrapText="1" shrinkToFit="1"/>
      <protection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vertical="center"/>
    </xf>
    <xf numFmtId="4" fontId="9" fillId="35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9" fillId="35" borderId="0" xfId="0" applyNumberFormat="1" applyFont="1" applyFill="1" applyBorder="1" applyAlignment="1">
      <alignment horizontal="left" vertical="center" indent="1"/>
    </xf>
    <xf numFmtId="2" fontId="2" fillId="0" borderId="0" xfId="0" applyNumberFormat="1" applyFont="1" applyFill="1" applyBorder="1" applyAlignment="1">
      <alignment horizontal="left" indent="1"/>
    </xf>
    <xf numFmtId="4" fontId="2" fillId="0" borderId="0" xfId="0" applyNumberFormat="1" applyFont="1" applyFill="1" applyBorder="1" applyAlignment="1">
      <alignment horizontal="left" indent="1"/>
    </xf>
    <xf numFmtId="4" fontId="71" fillId="0" borderId="0" xfId="0" applyNumberFormat="1" applyFont="1" applyFill="1" applyBorder="1" applyAlignment="1">
      <alignment horizontal="center"/>
    </xf>
    <xf numFmtId="2" fontId="71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wrapText="1"/>
    </xf>
    <xf numFmtId="4" fontId="6" fillId="0" borderId="0" xfId="52" applyNumberFormat="1" applyFont="1" applyAlignment="1">
      <alignment horizont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5" name="Text Box 1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6" name="Text Box 2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7" name="Text Box 3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89</xdr:row>
      <xdr:rowOff>0</xdr:rowOff>
    </xdr:from>
    <xdr:ext cx="142875" cy="57150"/>
    <xdr:sp fLocksText="0">
      <xdr:nvSpPr>
        <xdr:cNvPr id="8" name="Text Box 4"/>
        <xdr:cNvSpPr txBox="1">
          <a:spLocks noChangeArrowheads="1"/>
        </xdr:cNvSpPr>
      </xdr:nvSpPr>
      <xdr:spPr>
        <a:xfrm>
          <a:off x="3629025" y="236315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9" name="Text Box 1"/>
        <xdr:cNvSpPr txBox="1">
          <a:spLocks noChangeArrowheads="1"/>
        </xdr:cNvSpPr>
      </xdr:nvSpPr>
      <xdr:spPr>
        <a:xfrm>
          <a:off x="3629025" y="21326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10" name="Text Box 2"/>
        <xdr:cNvSpPr txBox="1">
          <a:spLocks noChangeArrowheads="1"/>
        </xdr:cNvSpPr>
      </xdr:nvSpPr>
      <xdr:spPr>
        <a:xfrm>
          <a:off x="3629025" y="21326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11" name="Text Box 3"/>
        <xdr:cNvSpPr txBox="1">
          <a:spLocks noChangeArrowheads="1"/>
        </xdr:cNvSpPr>
      </xdr:nvSpPr>
      <xdr:spPr>
        <a:xfrm>
          <a:off x="3629025" y="21326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12" name="Text Box 4"/>
        <xdr:cNvSpPr txBox="1">
          <a:spLocks noChangeArrowheads="1"/>
        </xdr:cNvSpPr>
      </xdr:nvSpPr>
      <xdr:spPr>
        <a:xfrm>
          <a:off x="3629025" y="21326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74</xdr:row>
      <xdr:rowOff>0</xdr:rowOff>
    </xdr:from>
    <xdr:ext cx="142875" cy="57150"/>
    <xdr:sp fLocksText="0">
      <xdr:nvSpPr>
        <xdr:cNvPr id="13" name="Text Box 1"/>
        <xdr:cNvSpPr txBox="1">
          <a:spLocks noChangeArrowheads="1"/>
        </xdr:cNvSpPr>
      </xdr:nvSpPr>
      <xdr:spPr>
        <a:xfrm>
          <a:off x="3629025" y="20945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74</xdr:row>
      <xdr:rowOff>0</xdr:rowOff>
    </xdr:from>
    <xdr:ext cx="142875" cy="57150"/>
    <xdr:sp fLocksText="0">
      <xdr:nvSpPr>
        <xdr:cNvPr id="14" name="Text Box 2"/>
        <xdr:cNvSpPr txBox="1">
          <a:spLocks noChangeArrowheads="1"/>
        </xdr:cNvSpPr>
      </xdr:nvSpPr>
      <xdr:spPr>
        <a:xfrm>
          <a:off x="3629025" y="20945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74</xdr:row>
      <xdr:rowOff>0</xdr:rowOff>
    </xdr:from>
    <xdr:ext cx="142875" cy="57150"/>
    <xdr:sp fLocksText="0">
      <xdr:nvSpPr>
        <xdr:cNvPr id="15" name="Text Box 3"/>
        <xdr:cNvSpPr txBox="1">
          <a:spLocks noChangeArrowheads="1"/>
        </xdr:cNvSpPr>
      </xdr:nvSpPr>
      <xdr:spPr>
        <a:xfrm>
          <a:off x="3629025" y="20945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74</xdr:row>
      <xdr:rowOff>0</xdr:rowOff>
    </xdr:from>
    <xdr:ext cx="142875" cy="57150"/>
    <xdr:sp fLocksText="0">
      <xdr:nvSpPr>
        <xdr:cNvPr id="16" name="Text Box 4"/>
        <xdr:cNvSpPr txBox="1">
          <a:spLocks noChangeArrowheads="1"/>
        </xdr:cNvSpPr>
      </xdr:nvSpPr>
      <xdr:spPr>
        <a:xfrm>
          <a:off x="3629025" y="209454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Layout" zoomScaleSheetLayoutView="100" workbookViewId="0" topLeftCell="A7">
      <selection activeCell="E10" sqref="E10"/>
    </sheetView>
  </sheetViews>
  <sheetFormatPr defaultColWidth="9.140625" defaultRowHeight="12.75"/>
  <cols>
    <col min="1" max="1" width="9.7109375" style="2" bestFit="1" customWidth="1"/>
    <col min="2" max="2" width="46.8515625" style="2" customWidth="1"/>
    <col min="3" max="3" width="8.7109375" style="3" customWidth="1"/>
    <col min="4" max="4" width="8.7109375" style="1" customWidth="1"/>
    <col min="5" max="5" width="10.8515625" style="2" customWidth="1"/>
    <col min="6" max="6" width="14.140625" style="2" customWidth="1"/>
    <col min="7" max="16384" width="9.140625" style="2" customWidth="1"/>
  </cols>
  <sheetData>
    <row r="1" spans="2:5" ht="38.25" customHeight="1">
      <c r="B1" s="144" t="s">
        <v>71</v>
      </c>
      <c r="C1" s="144"/>
      <c r="D1" s="144"/>
      <c r="E1" s="144"/>
    </row>
    <row r="2" ht="12.75" customHeight="1"/>
    <row r="3" spans="1:6" ht="23.25" customHeight="1">
      <c r="A3" s="4" t="s">
        <v>6</v>
      </c>
      <c r="B3" s="4" t="s">
        <v>5</v>
      </c>
      <c r="C3" s="5" t="s">
        <v>9</v>
      </c>
      <c r="D3" s="14" t="s">
        <v>7</v>
      </c>
      <c r="E3" s="6" t="s">
        <v>10</v>
      </c>
      <c r="F3" s="4" t="s">
        <v>8</v>
      </c>
    </row>
    <row r="4" ht="12" customHeight="1"/>
    <row r="5" ht="39">
      <c r="B5" s="22" t="s">
        <v>57</v>
      </c>
    </row>
    <row r="6" ht="12" customHeight="1"/>
    <row r="7" spans="1:4" s="49" customFormat="1" ht="13.5" customHeight="1">
      <c r="A7" s="46" t="s">
        <v>16</v>
      </c>
      <c r="B7" s="46" t="s">
        <v>18</v>
      </c>
      <c r="C7" s="47"/>
      <c r="D7" s="48"/>
    </row>
    <row r="8" ht="11.25" customHeight="1"/>
    <row r="9" spans="1:2" ht="105.75" customHeight="1">
      <c r="A9" s="20" t="s">
        <v>1</v>
      </c>
      <c r="B9" s="22" t="s">
        <v>29</v>
      </c>
    </row>
    <row r="10" spans="1:6" ht="15.75" customHeight="1">
      <c r="A10" s="7"/>
      <c r="B10" s="8" t="s">
        <v>23</v>
      </c>
      <c r="C10" s="3" t="s">
        <v>21</v>
      </c>
      <c r="D10" s="1">
        <v>250</v>
      </c>
      <c r="F10" s="2">
        <f>ROUND(D10*E10,2)</f>
        <v>0</v>
      </c>
    </row>
    <row r="11" spans="1:2" ht="12" customHeight="1">
      <c r="A11" s="7"/>
      <c r="B11" s="31"/>
    </row>
    <row r="12" spans="1:4" s="42" customFormat="1" ht="78.75" customHeight="1">
      <c r="A12" s="20" t="s">
        <v>2</v>
      </c>
      <c r="B12" s="21" t="s">
        <v>58</v>
      </c>
      <c r="C12" s="41"/>
      <c r="D12" s="43" t="s">
        <v>27</v>
      </c>
    </row>
    <row r="13" spans="1:6" s="42" customFormat="1" ht="15.75" customHeight="1">
      <c r="A13" s="40"/>
      <c r="B13" s="22" t="s">
        <v>30</v>
      </c>
      <c r="C13" s="41" t="s">
        <v>31</v>
      </c>
      <c r="D13" s="43">
        <v>1</v>
      </c>
      <c r="F13" s="2">
        <f>ROUND(D13*E13,2)</f>
        <v>0</v>
      </c>
    </row>
    <row r="14" spans="1:6" ht="12" customHeight="1">
      <c r="A14" s="7"/>
      <c r="B14" s="31"/>
      <c r="D14" s="30"/>
      <c r="E14" s="32"/>
      <c r="F14" s="32" t="s">
        <v>22</v>
      </c>
    </row>
    <row r="15" spans="1:15" ht="12" customHeight="1">
      <c r="A15" s="9" t="s">
        <v>22</v>
      </c>
      <c r="B15" s="10" t="s">
        <v>13</v>
      </c>
      <c r="C15" s="11"/>
      <c r="D15" s="15"/>
      <c r="E15" s="12"/>
      <c r="F15" s="97">
        <f>SUM(F10:F14)</f>
        <v>0</v>
      </c>
      <c r="G15" s="17"/>
      <c r="H15" s="16"/>
      <c r="I15" s="16"/>
      <c r="J15" s="16"/>
      <c r="K15" s="16"/>
      <c r="L15" s="16"/>
      <c r="M15" s="16"/>
      <c r="N15" s="16"/>
      <c r="O15" s="16"/>
    </row>
    <row r="16" spans="1:6" ht="12.75" customHeight="1">
      <c r="A16" s="7"/>
      <c r="B16" s="31"/>
      <c r="C16" s="80"/>
      <c r="D16" s="30"/>
      <c r="E16" s="32"/>
      <c r="F16" s="32" t="s">
        <v>22</v>
      </c>
    </row>
    <row r="17" spans="1:15" s="49" customFormat="1" ht="12.75" customHeight="1">
      <c r="A17" s="46" t="s">
        <v>12</v>
      </c>
      <c r="B17" s="46" t="s">
        <v>17</v>
      </c>
      <c r="C17" s="81"/>
      <c r="D17" s="82"/>
      <c r="E17" s="83"/>
      <c r="F17" s="83" t="s">
        <v>22</v>
      </c>
      <c r="G17" s="17"/>
      <c r="H17" s="17"/>
      <c r="I17" s="17"/>
      <c r="J17" s="17"/>
      <c r="K17" s="17"/>
      <c r="L17" s="17"/>
      <c r="M17" s="50"/>
      <c r="N17" s="50"/>
      <c r="O17" s="50"/>
    </row>
    <row r="18" spans="1:15" ht="12" customHeight="1">
      <c r="A18" s="7"/>
      <c r="B18" s="31"/>
      <c r="C18" s="80"/>
      <c r="D18" s="76"/>
      <c r="E18" s="32"/>
      <c r="F18" s="32" t="s">
        <v>22</v>
      </c>
      <c r="G18" s="13"/>
      <c r="H18" s="13"/>
      <c r="I18" s="13"/>
      <c r="J18" s="13"/>
      <c r="K18" s="13"/>
      <c r="L18" s="13"/>
      <c r="M18" s="16"/>
      <c r="N18" s="16"/>
      <c r="O18" s="16"/>
    </row>
    <row r="19" spans="1:15" s="27" customFormat="1" ht="66">
      <c r="A19" s="24" t="s">
        <v>14</v>
      </c>
      <c r="B19" s="21" t="s">
        <v>32</v>
      </c>
      <c r="C19" s="25"/>
      <c r="D19" s="26"/>
      <c r="G19" s="28"/>
      <c r="H19" s="28"/>
      <c r="I19" s="28"/>
      <c r="J19" s="28"/>
      <c r="K19" s="28"/>
      <c r="L19" s="28"/>
      <c r="M19" s="29"/>
      <c r="N19" s="29"/>
      <c r="O19" s="29"/>
    </row>
    <row r="20" spans="1:15" ht="15">
      <c r="A20" s="7"/>
      <c r="B20" s="61" t="s">
        <v>33</v>
      </c>
      <c r="G20" s="13"/>
      <c r="H20" s="13"/>
      <c r="I20" s="13"/>
      <c r="J20" s="13"/>
      <c r="K20" s="13"/>
      <c r="L20" s="13"/>
      <c r="M20" s="16"/>
      <c r="N20" s="16"/>
      <c r="O20" s="16"/>
    </row>
    <row r="21" spans="1:6" ht="15" customHeight="1">
      <c r="A21" s="7"/>
      <c r="B21" s="61" t="s">
        <v>34</v>
      </c>
      <c r="C21" s="3" t="s">
        <v>21</v>
      </c>
      <c r="D21" s="1">
        <v>182</v>
      </c>
      <c r="F21" s="2">
        <f>ROUND(D21*E21,2)</f>
        <v>0</v>
      </c>
    </row>
    <row r="22" spans="1:15" ht="12" customHeight="1">
      <c r="A22" s="7"/>
      <c r="B22" s="75"/>
      <c r="C22" s="80"/>
      <c r="D22" s="76"/>
      <c r="E22" s="32"/>
      <c r="F22" s="32"/>
      <c r="G22" s="13"/>
      <c r="H22" s="13"/>
      <c r="I22" s="13"/>
      <c r="J22" s="13"/>
      <c r="K22" s="13"/>
      <c r="L22" s="13"/>
      <c r="M22" s="16"/>
      <c r="N22" s="16"/>
      <c r="O22" s="16"/>
    </row>
    <row r="23" spans="1:15" ht="84.75" customHeight="1">
      <c r="A23" s="20" t="s">
        <v>15</v>
      </c>
      <c r="B23" s="61" t="s">
        <v>67</v>
      </c>
      <c r="G23" s="13"/>
      <c r="H23" s="145"/>
      <c r="I23" s="145"/>
      <c r="J23" s="145"/>
      <c r="K23" s="13"/>
      <c r="L23" s="13"/>
      <c r="M23" s="16"/>
      <c r="N23" s="16"/>
      <c r="O23" s="16"/>
    </row>
    <row r="24" spans="1:15" s="63" customFormat="1" ht="15" customHeight="1">
      <c r="A24" s="60"/>
      <c r="B24" s="61" t="s">
        <v>53</v>
      </c>
      <c r="C24" s="98"/>
      <c r="D24" s="99"/>
      <c r="G24" s="64"/>
      <c r="H24" s="69"/>
      <c r="I24" s="69"/>
      <c r="J24" s="69"/>
      <c r="K24" s="64"/>
      <c r="L24" s="64"/>
      <c r="M24" s="70"/>
      <c r="N24" s="70"/>
      <c r="O24" s="70"/>
    </row>
    <row r="25" spans="1:15" s="63" customFormat="1" ht="13.5">
      <c r="A25" s="71"/>
      <c r="B25" s="100" t="s">
        <v>35</v>
      </c>
      <c r="C25" s="98" t="s">
        <v>36</v>
      </c>
      <c r="D25" s="99">
        <v>45.5</v>
      </c>
      <c r="F25" s="2">
        <f>ROUND(D25*E25,2)</f>
        <v>0</v>
      </c>
      <c r="G25" s="64"/>
      <c r="H25" s="64"/>
      <c r="I25" s="64"/>
      <c r="J25" s="64"/>
      <c r="K25" s="64"/>
      <c r="L25" s="64"/>
      <c r="M25" s="70"/>
      <c r="N25" s="70"/>
      <c r="O25" s="70"/>
    </row>
    <row r="26" spans="1:15" s="63" customFormat="1" ht="11.25">
      <c r="A26" s="71"/>
      <c r="B26" s="77"/>
      <c r="C26" s="84"/>
      <c r="D26" s="85"/>
      <c r="E26" s="86"/>
      <c r="F26" s="86"/>
      <c r="G26" s="64"/>
      <c r="H26" s="64"/>
      <c r="I26" s="64"/>
      <c r="J26" s="64"/>
      <c r="K26" s="64"/>
      <c r="L26" s="64"/>
      <c r="M26" s="70"/>
      <c r="N26" s="70"/>
      <c r="O26" s="70"/>
    </row>
    <row r="27" spans="1:4" s="19" customFormat="1" ht="52.5" customHeight="1">
      <c r="A27" s="20" t="s">
        <v>24</v>
      </c>
      <c r="B27" s="21" t="s">
        <v>37</v>
      </c>
      <c r="C27" s="101"/>
      <c r="D27" s="102"/>
    </row>
    <row r="28" spans="1:4" s="42" customFormat="1" ht="15">
      <c r="A28" s="40"/>
      <c r="B28" s="61" t="s">
        <v>38</v>
      </c>
      <c r="C28" s="41"/>
      <c r="D28" s="39"/>
    </row>
    <row r="29" spans="1:6" ht="15">
      <c r="A29" s="7"/>
      <c r="B29" s="8" t="s">
        <v>39</v>
      </c>
      <c r="C29" s="3" t="s">
        <v>21</v>
      </c>
      <c r="D29" s="1">
        <v>182</v>
      </c>
      <c r="F29" s="2">
        <f>ROUND(D29*E29,2)</f>
        <v>0</v>
      </c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15" ht="80.25">
      <c r="A35" s="20" t="s">
        <v>54</v>
      </c>
      <c r="B35" s="8" t="s">
        <v>59</v>
      </c>
      <c r="C35" s="2"/>
      <c r="D35" s="10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63" customFormat="1" ht="14.25" customHeight="1">
      <c r="A36" s="60"/>
      <c r="B36" s="100" t="s">
        <v>40</v>
      </c>
      <c r="D36" s="10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5" customHeight="1">
      <c r="A37" s="20"/>
      <c r="B37" s="8" t="s">
        <v>41</v>
      </c>
      <c r="C37" s="3" t="s">
        <v>42</v>
      </c>
      <c r="D37" s="103">
        <v>182</v>
      </c>
      <c r="F37" s="2">
        <f>ROUND(D37*E37,2)</f>
        <v>0</v>
      </c>
      <c r="G37" s="13"/>
      <c r="H37" s="13"/>
      <c r="I37" s="13"/>
      <c r="J37" s="13"/>
      <c r="K37" s="13"/>
      <c r="L37" s="13"/>
      <c r="M37" s="13"/>
      <c r="N37" s="13"/>
      <c r="O37" s="13"/>
    </row>
    <row r="38" spans="1:6" ht="12" customHeight="1">
      <c r="A38" s="20"/>
      <c r="B38" s="8"/>
      <c r="D38" s="103"/>
      <c r="F38" s="2" t="s">
        <v>22</v>
      </c>
    </row>
    <row r="39" spans="1:15" ht="12.75" customHeight="1">
      <c r="A39" s="23"/>
      <c r="B39" s="10" t="s">
        <v>11</v>
      </c>
      <c r="C39" s="11"/>
      <c r="D39" s="15"/>
      <c r="E39" s="12"/>
      <c r="F39" s="105">
        <f>SUM(F21:F38)</f>
        <v>0</v>
      </c>
      <c r="G39" s="17"/>
      <c r="H39" s="16"/>
      <c r="I39" s="16"/>
      <c r="J39" s="16"/>
      <c r="K39" s="16"/>
      <c r="L39" s="16"/>
      <c r="M39" s="16"/>
      <c r="N39" s="16"/>
      <c r="O39" s="16"/>
    </row>
    <row r="40" spans="1:4" ht="12" customHeight="1">
      <c r="A40" s="20"/>
      <c r="B40" s="8"/>
      <c r="D40" s="103"/>
    </row>
    <row r="41" spans="1:6" s="45" customFormat="1" ht="12.75" customHeight="1">
      <c r="A41" s="44" t="s">
        <v>55</v>
      </c>
      <c r="B41" s="110" t="s">
        <v>60</v>
      </c>
      <c r="C41" s="89"/>
      <c r="D41" s="90"/>
      <c r="E41" s="91"/>
      <c r="F41" s="91"/>
    </row>
    <row r="42" spans="1:6" s="45" customFormat="1" ht="12.75" customHeight="1">
      <c r="A42" s="44"/>
      <c r="B42" s="110"/>
      <c r="C42" s="89"/>
      <c r="D42" s="90"/>
      <c r="E42" s="91"/>
      <c r="F42" s="91"/>
    </row>
    <row r="43" spans="1:6" s="19" customFormat="1" ht="92.25">
      <c r="A43" s="20" t="s">
        <v>56</v>
      </c>
      <c r="B43" s="21" t="s">
        <v>62</v>
      </c>
      <c r="C43" s="141"/>
      <c r="D43" s="142"/>
      <c r="E43" s="143"/>
      <c r="F43" s="143"/>
    </row>
    <row r="44" spans="1:6" s="42" customFormat="1" ht="14.25" customHeight="1">
      <c r="A44" s="40"/>
      <c r="B44" s="106" t="s">
        <v>64</v>
      </c>
      <c r="C44" s="41" t="s">
        <v>63</v>
      </c>
      <c r="D44" s="39">
        <v>1</v>
      </c>
      <c r="F44" s="2">
        <f>ROUND(D44*E44,2)</f>
        <v>0</v>
      </c>
    </row>
    <row r="45" spans="1:6" s="42" customFormat="1" ht="12.75" customHeight="1">
      <c r="A45" s="40"/>
      <c r="B45" s="74"/>
      <c r="C45" s="87"/>
      <c r="D45" s="88"/>
      <c r="E45" s="79"/>
      <c r="F45" s="79"/>
    </row>
    <row r="46" spans="1:15" ht="12.75" customHeight="1">
      <c r="A46" s="23"/>
      <c r="B46" s="10" t="s">
        <v>61</v>
      </c>
      <c r="C46" s="11"/>
      <c r="D46" s="15"/>
      <c r="E46" s="12"/>
      <c r="F46" s="105">
        <f>SUM(F44:F45)</f>
        <v>0</v>
      </c>
      <c r="G46" s="17"/>
      <c r="H46" s="16"/>
      <c r="I46" s="16"/>
      <c r="J46" s="16"/>
      <c r="K46" s="16"/>
      <c r="L46" s="16"/>
      <c r="M46" s="16"/>
      <c r="N46" s="16"/>
      <c r="O46" s="16"/>
    </row>
    <row r="47" spans="1:6" s="42" customFormat="1" ht="12" customHeight="1">
      <c r="A47" s="40"/>
      <c r="B47" s="74"/>
      <c r="C47" s="87"/>
      <c r="D47" s="88"/>
      <c r="E47" s="79"/>
      <c r="F47" s="79"/>
    </row>
    <row r="48" spans="1:6" s="42" customFormat="1" ht="12.75" customHeight="1">
      <c r="A48" s="44" t="s">
        <v>65</v>
      </c>
      <c r="B48" s="110" t="s">
        <v>43</v>
      </c>
      <c r="C48" s="87"/>
      <c r="D48" s="88"/>
      <c r="E48" s="79"/>
      <c r="F48" s="79"/>
    </row>
    <row r="49" spans="1:6" s="42" customFormat="1" ht="12" customHeight="1">
      <c r="A49" s="40"/>
      <c r="B49" s="74"/>
      <c r="C49" s="87"/>
      <c r="D49" s="88"/>
      <c r="E49" s="79"/>
      <c r="F49" s="79"/>
    </row>
    <row r="50" spans="1:15" s="52" customFormat="1" ht="66.75">
      <c r="A50" s="51" t="s">
        <v>68</v>
      </c>
      <c r="B50" s="106" t="s">
        <v>44</v>
      </c>
      <c r="C50" s="107"/>
      <c r="D50" s="1"/>
      <c r="F50" s="2" t="s">
        <v>22</v>
      </c>
      <c r="G50" s="53"/>
      <c r="H50" s="54"/>
      <c r="I50" s="54"/>
      <c r="J50" s="54"/>
      <c r="K50" s="54"/>
      <c r="L50" s="54"/>
      <c r="M50" s="54"/>
      <c r="N50" s="54"/>
      <c r="O50" s="54"/>
    </row>
    <row r="51" spans="1:15" s="66" customFormat="1" ht="14.25" customHeight="1">
      <c r="A51" s="65"/>
      <c r="B51" s="108" t="s">
        <v>40</v>
      </c>
      <c r="C51" s="109"/>
      <c r="D51" s="99"/>
      <c r="F51" s="63"/>
      <c r="G51" s="67"/>
      <c r="H51" s="68"/>
      <c r="I51" s="68"/>
      <c r="J51" s="68"/>
      <c r="K51" s="68"/>
      <c r="L51" s="68"/>
      <c r="M51" s="68"/>
      <c r="N51" s="68"/>
      <c r="O51" s="68"/>
    </row>
    <row r="52" spans="1:15" s="52" customFormat="1" ht="15.75" customHeight="1">
      <c r="A52" s="51"/>
      <c r="B52" s="106" t="s">
        <v>52</v>
      </c>
      <c r="C52" s="3" t="s">
        <v>21</v>
      </c>
      <c r="D52" s="1">
        <v>182</v>
      </c>
      <c r="E52" s="103"/>
      <c r="F52" s="2">
        <f>ROUND(D52*E52,2)</f>
        <v>0</v>
      </c>
      <c r="G52" s="53"/>
      <c r="H52" s="54"/>
      <c r="I52" s="54"/>
      <c r="J52" s="54"/>
      <c r="K52" s="54"/>
      <c r="L52" s="54"/>
      <c r="M52" s="54"/>
      <c r="N52" s="54"/>
      <c r="O52" s="54"/>
    </row>
    <row r="53" spans="1:6" ht="12" customHeight="1">
      <c r="A53" s="20"/>
      <c r="B53" s="31"/>
      <c r="C53" s="80"/>
      <c r="D53" s="30"/>
      <c r="E53" s="32"/>
      <c r="F53" s="32"/>
    </row>
    <row r="54" spans="1:6" s="113" customFormat="1" ht="52.5">
      <c r="A54" s="51" t="s">
        <v>69</v>
      </c>
      <c r="B54" s="111" t="s">
        <v>48</v>
      </c>
      <c r="C54" s="41" t="s">
        <v>22</v>
      </c>
      <c r="D54" s="112" t="s">
        <v>22</v>
      </c>
      <c r="E54" s="39"/>
      <c r="F54" s="42" t="s">
        <v>22</v>
      </c>
    </row>
    <row r="55" spans="1:6" s="113" customFormat="1" ht="15">
      <c r="A55" s="51"/>
      <c r="B55" s="111" t="s">
        <v>45</v>
      </c>
      <c r="C55" s="41"/>
      <c r="D55" s="112"/>
      <c r="E55" s="39"/>
      <c r="F55" s="42"/>
    </row>
    <row r="56" spans="1:6" s="42" customFormat="1" ht="15.75" customHeight="1">
      <c r="A56" s="40"/>
      <c r="B56" s="22" t="s">
        <v>46</v>
      </c>
      <c r="C56" s="41" t="s">
        <v>47</v>
      </c>
      <c r="D56" s="39">
        <v>51</v>
      </c>
      <c r="F56" s="2">
        <f>ROUND(D56*E56,2)</f>
        <v>0</v>
      </c>
    </row>
    <row r="57" spans="1:6" s="52" customFormat="1" ht="12.75" customHeight="1">
      <c r="A57" s="55"/>
      <c r="B57" s="33"/>
      <c r="C57" s="80"/>
      <c r="D57" s="36"/>
      <c r="E57" s="30"/>
      <c r="F57" s="32"/>
    </row>
    <row r="58" spans="1:6" s="52" customFormat="1" ht="52.5">
      <c r="A58" s="51" t="s">
        <v>70</v>
      </c>
      <c r="B58" s="114" t="s">
        <v>49</v>
      </c>
      <c r="C58" s="3"/>
      <c r="D58" s="115"/>
      <c r="E58" s="103"/>
      <c r="F58" s="2"/>
    </row>
    <row r="59" spans="1:6" s="73" customFormat="1" ht="15" customHeight="1">
      <c r="A59" s="72"/>
      <c r="B59" s="116" t="s">
        <v>50</v>
      </c>
      <c r="C59" s="117"/>
      <c r="D59" s="118"/>
      <c r="E59" s="119"/>
      <c r="F59" s="62"/>
    </row>
    <row r="60" spans="1:6" ht="15.75" customHeight="1">
      <c r="A60" s="7"/>
      <c r="B60" s="8" t="s">
        <v>51</v>
      </c>
      <c r="C60" s="3" t="s">
        <v>21</v>
      </c>
      <c r="D60" s="1">
        <v>182</v>
      </c>
      <c r="F60" s="2">
        <f>ROUND(D60*E60,2)</f>
        <v>0</v>
      </c>
    </row>
    <row r="61" spans="1:6" s="52" customFormat="1" ht="12.75" customHeight="1">
      <c r="A61" s="55"/>
      <c r="B61" s="106"/>
      <c r="C61" s="107"/>
      <c r="D61" s="115"/>
      <c r="E61" s="103"/>
      <c r="F61" s="2" t="s">
        <v>22</v>
      </c>
    </row>
    <row r="62" spans="1:15" ht="12.75" customHeight="1">
      <c r="A62" s="23"/>
      <c r="B62" s="10" t="s">
        <v>66</v>
      </c>
      <c r="C62" s="11"/>
      <c r="D62" s="15"/>
      <c r="E62" s="12"/>
      <c r="F62" s="18">
        <f>SUM(F52:F61)</f>
        <v>0</v>
      </c>
      <c r="G62" s="17"/>
      <c r="H62" s="16"/>
      <c r="I62" s="16"/>
      <c r="J62" s="16"/>
      <c r="K62" s="16"/>
      <c r="L62" s="16"/>
      <c r="M62" s="16"/>
      <c r="N62" s="16"/>
      <c r="O62" s="16"/>
    </row>
    <row r="63" spans="1:6" s="35" customFormat="1" ht="12.75" customHeight="1">
      <c r="A63" s="37"/>
      <c r="B63" s="31"/>
      <c r="C63" s="34"/>
      <c r="D63" s="38"/>
      <c r="E63" s="32"/>
      <c r="F63" s="32" t="s">
        <v>22</v>
      </c>
    </row>
    <row r="64" spans="1:6" s="35" customFormat="1" ht="12.75" customHeight="1">
      <c r="A64" s="37"/>
      <c r="B64" s="31"/>
      <c r="C64" s="34"/>
      <c r="D64" s="38"/>
      <c r="E64" s="32"/>
      <c r="F64" s="32"/>
    </row>
    <row r="65" spans="1:6" s="35" customFormat="1" ht="12.75" customHeight="1">
      <c r="A65" s="37"/>
      <c r="B65" s="31"/>
      <c r="C65" s="34"/>
      <c r="D65" s="38"/>
      <c r="E65" s="32"/>
      <c r="F65" s="32"/>
    </row>
    <row r="66" spans="1:6" s="35" customFormat="1" ht="12.75" customHeight="1">
      <c r="A66" s="37"/>
      <c r="B66" s="31"/>
      <c r="C66" s="34"/>
      <c r="D66" s="38"/>
      <c r="E66" s="32"/>
      <c r="F66" s="32"/>
    </row>
    <row r="67" spans="1:6" s="35" customFormat="1" ht="12.75" customHeight="1">
      <c r="A67" s="37"/>
      <c r="B67" s="31"/>
      <c r="C67" s="34"/>
      <c r="D67" s="38"/>
      <c r="E67" s="32"/>
      <c r="F67" s="32"/>
    </row>
    <row r="68" spans="1:6" s="35" customFormat="1" ht="12.75" customHeight="1">
      <c r="A68" s="37"/>
      <c r="B68" s="31"/>
      <c r="C68" s="34"/>
      <c r="D68" s="38"/>
      <c r="E68" s="32"/>
      <c r="F68" s="32"/>
    </row>
    <row r="69" spans="1:6" s="35" customFormat="1" ht="12.75" customHeight="1">
      <c r="A69" s="37"/>
      <c r="B69" s="31"/>
      <c r="C69" s="34"/>
      <c r="D69" s="38"/>
      <c r="E69" s="32"/>
      <c r="F69" s="32"/>
    </row>
    <row r="70" spans="1:6" s="35" customFormat="1" ht="12.75" customHeight="1">
      <c r="A70" s="37"/>
      <c r="B70" s="31"/>
      <c r="C70" s="34"/>
      <c r="D70" s="38"/>
      <c r="E70" s="32"/>
      <c r="F70" s="32"/>
    </row>
    <row r="71" spans="1:6" s="35" customFormat="1" ht="12.75" customHeight="1">
      <c r="A71" s="37"/>
      <c r="B71" s="31"/>
      <c r="C71" s="34"/>
      <c r="D71" s="38"/>
      <c r="E71" s="32"/>
      <c r="F71" s="32" t="s">
        <v>22</v>
      </c>
    </row>
    <row r="72" spans="1:6" s="52" customFormat="1" ht="21" customHeight="1">
      <c r="A72" s="56"/>
      <c r="B72" s="120" t="s">
        <v>0</v>
      </c>
      <c r="C72" s="121"/>
      <c r="D72" s="122"/>
      <c r="E72" s="123"/>
      <c r="F72" s="123"/>
    </row>
    <row r="73" spans="1:6" s="52" customFormat="1" ht="12.75" customHeight="1">
      <c r="A73" s="56"/>
      <c r="B73" s="124"/>
      <c r="C73" s="121"/>
      <c r="D73" s="122"/>
      <c r="E73" s="123"/>
      <c r="F73" s="123"/>
    </row>
    <row r="74" spans="1:6" ht="16.5" customHeight="1">
      <c r="A74" s="57" t="s">
        <v>3</v>
      </c>
      <c r="B74" s="18" t="s">
        <v>18</v>
      </c>
      <c r="C74" s="125"/>
      <c r="D74" s="126"/>
      <c r="E74" s="123"/>
      <c r="F74" s="97">
        <f>F15</f>
        <v>0</v>
      </c>
    </row>
    <row r="75" spans="1:6" s="42" customFormat="1" ht="15" customHeight="1">
      <c r="A75" s="57" t="s">
        <v>12</v>
      </c>
      <c r="B75" s="18" t="s">
        <v>17</v>
      </c>
      <c r="C75" s="127"/>
      <c r="D75" s="128"/>
      <c r="E75" s="58"/>
      <c r="F75" s="105">
        <f>F39</f>
        <v>0</v>
      </c>
    </row>
    <row r="76" spans="1:6" s="42" customFormat="1" ht="15" customHeight="1">
      <c r="A76" s="57" t="s">
        <v>55</v>
      </c>
      <c r="B76" s="18" t="s">
        <v>60</v>
      </c>
      <c r="C76" s="127"/>
      <c r="D76" s="128"/>
      <c r="E76" s="58"/>
      <c r="F76" s="105">
        <f>F46</f>
        <v>0</v>
      </c>
    </row>
    <row r="77" spans="1:6" s="42" customFormat="1" ht="15" customHeight="1">
      <c r="A77" s="57" t="s">
        <v>65</v>
      </c>
      <c r="B77" s="18" t="s">
        <v>25</v>
      </c>
      <c r="C77" s="127"/>
      <c r="D77" s="128"/>
      <c r="E77" s="18" t="s">
        <v>22</v>
      </c>
      <c r="F77" s="18">
        <f>F62</f>
        <v>0</v>
      </c>
    </row>
    <row r="78" spans="1:6" s="42" customFormat="1" ht="15" customHeight="1">
      <c r="A78" s="18" t="s">
        <v>22</v>
      </c>
      <c r="B78" s="18" t="s">
        <v>22</v>
      </c>
      <c r="C78" s="127"/>
      <c r="D78" s="128"/>
      <c r="E78" s="18" t="s">
        <v>22</v>
      </c>
      <c r="F78" s="18" t="s">
        <v>22</v>
      </c>
    </row>
    <row r="79" spans="1:6" s="42" customFormat="1" ht="15" customHeight="1">
      <c r="A79" s="58"/>
      <c r="B79" s="129" t="s">
        <v>4</v>
      </c>
      <c r="C79" s="127"/>
      <c r="D79" s="128"/>
      <c r="E79" s="129" t="s">
        <v>22</v>
      </c>
      <c r="F79" s="18">
        <f>SUM(F74:F78)</f>
        <v>0</v>
      </c>
    </row>
    <row r="80" spans="1:6" s="42" customFormat="1" ht="13.5" customHeight="1" thickBot="1">
      <c r="A80" s="59"/>
      <c r="B80" s="130" t="s">
        <v>19</v>
      </c>
      <c r="C80" s="131"/>
      <c r="D80" s="132"/>
      <c r="E80" s="130" t="s">
        <v>22</v>
      </c>
      <c r="F80" s="130">
        <f>ROUND(0.25*F79,2)</f>
        <v>0</v>
      </c>
    </row>
    <row r="81" spans="2:6" s="18" customFormat="1" ht="15.75" customHeight="1" thickTop="1">
      <c r="B81" s="129" t="s">
        <v>20</v>
      </c>
      <c r="C81" s="133"/>
      <c r="D81" s="134"/>
      <c r="E81" s="129" t="s">
        <v>22</v>
      </c>
      <c r="F81" s="18">
        <f>SUM(F79:F80)</f>
        <v>0</v>
      </c>
    </row>
    <row r="82" spans="2:6" s="42" customFormat="1" ht="13.5" customHeight="1">
      <c r="B82" s="135" t="s">
        <v>22</v>
      </c>
      <c r="C82" s="41"/>
      <c r="D82" s="43"/>
      <c r="E82" s="136" t="s">
        <v>22</v>
      </c>
      <c r="F82" s="42" t="s">
        <v>22</v>
      </c>
    </row>
    <row r="83" spans="2:5" s="42" customFormat="1" ht="13.5" customHeight="1">
      <c r="B83" s="135"/>
      <c r="C83" s="41"/>
      <c r="D83" s="43"/>
      <c r="E83" s="136"/>
    </row>
    <row r="84" spans="2:5" s="42" customFormat="1" ht="13.5" customHeight="1">
      <c r="B84" s="135"/>
      <c r="C84" s="41"/>
      <c r="D84" s="43"/>
      <c r="E84" s="136"/>
    </row>
    <row r="85" spans="2:6" s="42" customFormat="1" ht="13.5" customHeight="1">
      <c r="B85" s="135"/>
      <c r="C85" s="41"/>
      <c r="D85" s="43"/>
      <c r="E85" s="136" t="s">
        <v>22</v>
      </c>
      <c r="F85" s="42" t="s">
        <v>22</v>
      </c>
    </row>
    <row r="86" spans="2:6" s="42" customFormat="1" ht="13.5" customHeight="1">
      <c r="B86" s="135"/>
      <c r="C86" s="41"/>
      <c r="D86" s="43"/>
      <c r="E86" s="136"/>
      <c r="F86" s="42" t="s">
        <v>22</v>
      </c>
    </row>
    <row r="87" spans="2:6" s="42" customFormat="1" ht="13.5" customHeight="1">
      <c r="B87" s="137" t="s">
        <v>28</v>
      </c>
      <c r="C87" s="41"/>
      <c r="D87" s="138" t="s">
        <v>22</v>
      </c>
      <c r="F87" s="42" t="s">
        <v>22</v>
      </c>
    </row>
    <row r="88" spans="2:6" s="42" customFormat="1" ht="12.75">
      <c r="B88" s="42" t="s">
        <v>26</v>
      </c>
      <c r="C88" s="41"/>
      <c r="D88" s="139"/>
      <c r="E88" s="140"/>
      <c r="F88" s="42" t="s">
        <v>22</v>
      </c>
    </row>
    <row r="89" spans="2:6" s="42" customFormat="1" ht="13.5" customHeight="1">
      <c r="B89" s="78" t="s">
        <v>22</v>
      </c>
      <c r="C89" s="87"/>
      <c r="D89" s="92" t="s">
        <v>22</v>
      </c>
      <c r="E89" s="79"/>
      <c r="F89" s="79" t="s">
        <v>22</v>
      </c>
    </row>
    <row r="90" spans="3:6" s="42" customFormat="1" ht="12.75">
      <c r="C90" s="87"/>
      <c r="D90" s="93"/>
      <c r="E90" s="94"/>
      <c r="F90" s="79" t="s">
        <v>22</v>
      </c>
    </row>
    <row r="91" spans="2:6" ht="12.75">
      <c r="B91" s="2" t="s">
        <v>22</v>
      </c>
      <c r="C91" s="80"/>
      <c r="D91" s="95"/>
      <c r="E91" s="96"/>
      <c r="F91" s="32"/>
    </row>
    <row r="92" spans="3:6" ht="12.75">
      <c r="C92" s="80"/>
      <c r="D92" s="95"/>
      <c r="E92" s="96"/>
      <c r="F92" s="96"/>
    </row>
  </sheetData>
  <sheetProtection/>
  <mergeCells count="2">
    <mergeCell ref="B1:E1"/>
    <mergeCell ref="H23:J23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 differentOddEven="1">
    <oddHeader>&amp;L&amp;"Arial Narrow,Kurziv"&amp;9Drniš/Postolarska ulica&amp;C&amp;"Arial Narrow,Kurziv"&amp;9Uređenje dijela postolarske ulice u Drnišu  &amp;R&amp;"Arial Narrow,Kurziv"&amp;9 Troškovnik radova&amp;"Arial Narrow,Uobičajeno"
</oddHeader>
    <oddFooter xml:space="preserve">&amp;L&amp;"Arial Narrow,Kurziv"&amp;9Rujan 2019.godine&amp;C&amp;"Arial Narrow,Kurziv"&amp;9 &amp;R&amp;"Arial Narrow,Kurziv"&amp;9 </oddFooter>
    <evenHeader>&amp;L&amp;"Arial Narrow,Kurziv"&amp;9Drniš/Postolarska ulica&amp;C&amp;"Arial Narrow,Kurziv"&amp;9Uređenje dijela postolarske ulice u Drnišu &amp;R&amp;"Arial Narrow,Kurziv"&amp;9Troškovnik</evenHeader>
    <evenFooter>&amp;L&amp;"Arial Narrow,Kurziv"&amp;9Rujan 2019.godine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 Cigić</dc:creator>
  <cp:keywords/>
  <dc:description/>
  <cp:lastModifiedBy>Šime Cigić</cp:lastModifiedBy>
  <cp:lastPrinted>2019-10-12T11:36:22Z</cp:lastPrinted>
  <dcterms:created xsi:type="dcterms:W3CDTF">1996-10-14T23:33:28Z</dcterms:created>
  <dcterms:modified xsi:type="dcterms:W3CDTF">2019-11-08T07:33:56Z</dcterms:modified>
  <cp:category/>
  <cp:version/>
  <cp:contentType/>
  <cp:contentStatus/>
</cp:coreProperties>
</file>